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0490" windowHeight="80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G14" i="1"/>
  <c r="K14" i="1"/>
  <c r="L14" i="1"/>
  <c r="O14" i="1"/>
  <c r="P14" i="1"/>
  <c r="D15" i="1"/>
  <c r="G15" i="1"/>
  <c r="K15" i="1"/>
  <c r="L15" i="1"/>
  <c r="O15" i="1"/>
  <c r="P15" i="1"/>
  <c r="D16" i="1"/>
  <c r="G16" i="1"/>
  <c r="K16" i="1"/>
  <c r="L16" i="1"/>
  <c r="O16" i="1"/>
  <c r="P16" i="1"/>
  <c r="D17" i="1"/>
  <c r="G17" i="1"/>
  <c r="K17" i="1"/>
  <c r="L17" i="1"/>
  <c r="O17" i="1"/>
  <c r="P17" i="1"/>
  <c r="F17" i="1" s="1"/>
  <c r="D18" i="1"/>
  <c r="G18" i="1"/>
  <c r="K18" i="1"/>
  <c r="L18" i="1"/>
  <c r="O18" i="1"/>
  <c r="P18" i="1"/>
  <c r="D19" i="1"/>
  <c r="G19" i="1"/>
  <c r="K19" i="1"/>
  <c r="L19" i="1"/>
  <c r="O19" i="1"/>
  <c r="P19" i="1"/>
  <c r="D20" i="1"/>
  <c r="G20" i="1"/>
  <c r="K20" i="1"/>
  <c r="L20" i="1"/>
  <c r="O20" i="1"/>
  <c r="P20" i="1"/>
  <c r="D21" i="1"/>
  <c r="G21" i="1"/>
  <c r="K21" i="1"/>
  <c r="L21" i="1"/>
  <c r="O21" i="1"/>
  <c r="P21" i="1"/>
  <c r="D22" i="1"/>
  <c r="G22" i="1"/>
  <c r="K22" i="1"/>
  <c r="L22" i="1"/>
  <c r="O22" i="1"/>
  <c r="P22" i="1"/>
  <c r="D23" i="1"/>
  <c r="G23" i="1"/>
  <c r="K23" i="1"/>
  <c r="L23" i="1"/>
  <c r="O23" i="1"/>
  <c r="P23" i="1"/>
  <c r="D24" i="1"/>
  <c r="G24" i="1"/>
  <c r="K24" i="1"/>
  <c r="L24" i="1"/>
  <c r="O24" i="1"/>
  <c r="P24" i="1"/>
  <c r="D25" i="1"/>
  <c r="G25" i="1"/>
  <c r="K25" i="1"/>
  <c r="L25" i="1"/>
  <c r="O25" i="1"/>
  <c r="P25" i="1"/>
  <c r="F25" i="1" s="1"/>
  <c r="D26" i="1"/>
  <c r="G26" i="1"/>
  <c r="K26" i="1"/>
  <c r="L26" i="1"/>
  <c r="O26" i="1"/>
  <c r="P26" i="1"/>
  <c r="D27" i="1"/>
  <c r="G27" i="1"/>
  <c r="K27" i="1"/>
  <c r="L27" i="1"/>
  <c r="O27" i="1"/>
  <c r="P27" i="1"/>
  <c r="D28" i="1"/>
  <c r="G28" i="1"/>
  <c r="K28" i="1"/>
  <c r="L28" i="1"/>
  <c r="O28" i="1"/>
  <c r="P28" i="1"/>
  <c r="D29" i="1"/>
  <c r="G29" i="1"/>
  <c r="K29" i="1"/>
  <c r="L29" i="1"/>
  <c r="O29" i="1"/>
  <c r="P29" i="1"/>
  <c r="D30" i="1"/>
  <c r="G30" i="1"/>
  <c r="K30" i="1"/>
  <c r="L30" i="1"/>
  <c r="O30" i="1"/>
  <c r="P30" i="1"/>
  <c r="D31" i="1"/>
  <c r="G31" i="1"/>
  <c r="K31" i="1"/>
  <c r="L31" i="1"/>
  <c r="O31" i="1"/>
  <c r="P31" i="1"/>
  <c r="D32" i="1"/>
  <c r="G32" i="1"/>
  <c r="K32" i="1"/>
  <c r="L32" i="1"/>
  <c r="O32" i="1"/>
  <c r="P32" i="1"/>
  <c r="D33" i="1"/>
  <c r="G33" i="1"/>
  <c r="K33" i="1"/>
  <c r="L33" i="1"/>
  <c r="O33" i="1"/>
  <c r="P33" i="1"/>
  <c r="D34" i="1"/>
  <c r="G34" i="1"/>
  <c r="K34" i="1"/>
  <c r="L34" i="1"/>
  <c r="O34" i="1"/>
  <c r="P34" i="1"/>
  <c r="D35" i="1"/>
  <c r="G35" i="1"/>
  <c r="K35" i="1"/>
  <c r="L35" i="1"/>
  <c r="O35" i="1"/>
  <c r="P35" i="1"/>
  <c r="D36" i="1"/>
  <c r="G36" i="1"/>
  <c r="K36" i="1"/>
  <c r="L36" i="1"/>
  <c r="O36" i="1"/>
  <c r="P36" i="1"/>
  <c r="D37" i="1"/>
  <c r="G37" i="1"/>
  <c r="K37" i="1"/>
  <c r="L37" i="1"/>
  <c r="O37" i="1"/>
  <c r="P37" i="1"/>
  <c r="D38" i="1"/>
  <c r="G38" i="1"/>
  <c r="K38" i="1"/>
  <c r="L38" i="1"/>
  <c r="O38" i="1"/>
  <c r="P38" i="1"/>
  <c r="D39" i="1"/>
  <c r="E39" i="1"/>
  <c r="G39" i="1"/>
  <c r="K39" i="1"/>
  <c r="L39" i="1"/>
  <c r="O39" i="1"/>
  <c r="P39" i="1"/>
  <c r="G40" i="1"/>
  <c r="K40" i="1"/>
  <c r="L40" i="1"/>
  <c r="N40" i="1"/>
  <c r="O40" i="1"/>
  <c r="P40" i="1"/>
  <c r="D41" i="1"/>
  <c r="G41" i="1"/>
  <c r="K41" i="1"/>
  <c r="L41" i="1"/>
  <c r="O41" i="1"/>
  <c r="P41" i="1"/>
  <c r="D42" i="1"/>
  <c r="G42" i="1"/>
  <c r="K42" i="1"/>
  <c r="L42" i="1"/>
  <c r="O42" i="1"/>
  <c r="E42" i="1" s="1"/>
  <c r="P42" i="1"/>
  <c r="D43" i="1"/>
  <c r="G43" i="1"/>
  <c r="K43" i="1"/>
  <c r="L43" i="1"/>
  <c r="O43" i="1"/>
  <c r="P43" i="1"/>
  <c r="D44" i="1"/>
  <c r="G44" i="1"/>
  <c r="K44" i="1"/>
  <c r="L44" i="1"/>
  <c r="O44" i="1"/>
  <c r="P44" i="1"/>
  <c r="G45" i="1"/>
  <c r="K45" i="1"/>
  <c r="L45" i="1"/>
  <c r="N45" i="1"/>
  <c r="O45" i="1"/>
  <c r="P45" i="1"/>
  <c r="D46" i="1"/>
  <c r="G46" i="1"/>
  <c r="K46" i="1"/>
  <c r="L46" i="1"/>
  <c r="O46" i="1"/>
  <c r="E46" i="1" s="1"/>
  <c r="P46" i="1"/>
  <c r="D47" i="1"/>
  <c r="G47" i="1"/>
  <c r="K47" i="1"/>
  <c r="L47" i="1"/>
  <c r="O47" i="1"/>
  <c r="P47" i="1"/>
  <c r="D48" i="1"/>
  <c r="G48" i="1"/>
  <c r="K48" i="1"/>
  <c r="L48" i="1"/>
  <c r="O48" i="1"/>
  <c r="P48" i="1"/>
  <c r="D49" i="1"/>
  <c r="G49" i="1"/>
  <c r="K49" i="1"/>
  <c r="L49" i="1"/>
  <c r="O49" i="1"/>
  <c r="P49" i="1"/>
  <c r="D50" i="1"/>
  <c r="G50" i="1"/>
  <c r="K50" i="1"/>
  <c r="L50" i="1"/>
  <c r="O50" i="1"/>
  <c r="P50" i="1"/>
  <c r="D51" i="1"/>
  <c r="G51" i="1"/>
  <c r="K51" i="1"/>
  <c r="L51" i="1"/>
  <c r="O51" i="1"/>
  <c r="P51" i="1"/>
  <c r="D52" i="1"/>
  <c r="G52" i="1"/>
  <c r="K52" i="1"/>
  <c r="L52" i="1"/>
  <c r="O52" i="1"/>
  <c r="P52" i="1"/>
  <c r="D58" i="1"/>
  <c r="G58" i="1"/>
  <c r="K58" i="1"/>
  <c r="L58" i="1"/>
  <c r="O58" i="1"/>
  <c r="P58" i="1"/>
  <c r="D59" i="1"/>
  <c r="G59" i="1"/>
  <c r="K59" i="1"/>
  <c r="L59" i="1"/>
  <c r="O59" i="1"/>
  <c r="P59" i="1"/>
  <c r="D60" i="1"/>
  <c r="G60" i="1"/>
  <c r="K60" i="1"/>
  <c r="L60" i="1"/>
  <c r="O60" i="1"/>
  <c r="P60" i="1"/>
  <c r="D61" i="1"/>
  <c r="G61" i="1"/>
  <c r="K61" i="1"/>
  <c r="L61" i="1"/>
  <c r="O61" i="1"/>
  <c r="P61" i="1"/>
  <c r="D62" i="1"/>
  <c r="G62" i="1"/>
  <c r="K62" i="1"/>
  <c r="L62" i="1"/>
  <c r="O62" i="1"/>
  <c r="P62" i="1"/>
  <c r="D63" i="1"/>
  <c r="G63" i="1"/>
  <c r="K63" i="1"/>
  <c r="L63" i="1"/>
  <c r="O63" i="1"/>
  <c r="P63" i="1"/>
  <c r="D64" i="1"/>
  <c r="G64" i="1"/>
  <c r="K64" i="1"/>
  <c r="L64" i="1"/>
  <c r="O64" i="1"/>
  <c r="P64" i="1"/>
  <c r="D65" i="1"/>
  <c r="G65" i="1"/>
  <c r="K65" i="1"/>
  <c r="L65" i="1"/>
  <c r="N65" i="1"/>
  <c r="O65" i="1"/>
  <c r="P65" i="1"/>
  <c r="G66" i="1"/>
  <c r="K66" i="1"/>
  <c r="L66" i="1"/>
  <c r="N66" i="1"/>
  <c r="O66" i="1"/>
  <c r="P66" i="1"/>
  <c r="D67" i="1"/>
  <c r="G67" i="1"/>
  <c r="K67" i="1"/>
  <c r="L67" i="1"/>
  <c r="O67" i="1"/>
  <c r="P67" i="1"/>
  <c r="D68" i="1"/>
  <c r="G68" i="1"/>
  <c r="K68" i="1"/>
  <c r="L68" i="1"/>
  <c r="O68" i="1"/>
  <c r="P68" i="1"/>
  <c r="D69" i="1"/>
  <c r="G69" i="1"/>
  <c r="K69" i="1"/>
  <c r="L69" i="1"/>
  <c r="O69" i="1"/>
  <c r="P69" i="1"/>
  <c r="D70" i="1"/>
  <c r="G70" i="1"/>
  <c r="K70" i="1"/>
  <c r="L70" i="1"/>
  <c r="O70" i="1"/>
  <c r="P70" i="1"/>
  <c r="D71" i="1"/>
  <c r="G71" i="1"/>
  <c r="K71" i="1"/>
  <c r="L71" i="1"/>
  <c r="O71" i="1"/>
  <c r="P71" i="1"/>
  <c r="D72" i="1"/>
  <c r="G72" i="1"/>
  <c r="K72" i="1"/>
  <c r="L72" i="1"/>
  <c r="O72" i="1"/>
  <c r="P72" i="1"/>
  <c r="D73" i="1"/>
  <c r="G73" i="1"/>
  <c r="K73" i="1"/>
  <c r="L73" i="1"/>
  <c r="O73" i="1"/>
  <c r="E73" i="1" s="1"/>
  <c r="P73" i="1"/>
  <c r="D74" i="1"/>
  <c r="G74" i="1"/>
  <c r="K74" i="1"/>
  <c r="L74" i="1"/>
  <c r="O74" i="1"/>
  <c r="P74" i="1"/>
  <c r="D75" i="1"/>
  <c r="G75" i="1"/>
  <c r="K75" i="1"/>
  <c r="L75" i="1"/>
  <c r="O75" i="1"/>
  <c r="P75" i="1"/>
  <c r="D76" i="1"/>
  <c r="H76" i="1"/>
  <c r="H77" i="1" s="1"/>
  <c r="I76" i="1"/>
  <c r="I77" i="1" s="1"/>
  <c r="K76" i="1"/>
  <c r="L76" i="1"/>
  <c r="O76" i="1"/>
  <c r="P76" i="1"/>
  <c r="G83" i="1"/>
  <c r="K83" i="1"/>
  <c r="L83" i="1"/>
  <c r="O83" i="1"/>
  <c r="P83" i="1"/>
  <c r="G84" i="1"/>
  <c r="K84" i="1"/>
  <c r="L84" i="1"/>
  <c r="O84" i="1"/>
  <c r="P84" i="1"/>
  <c r="G85" i="1"/>
  <c r="K85" i="1"/>
  <c r="L85" i="1"/>
  <c r="O85" i="1"/>
  <c r="P85" i="1"/>
  <c r="G86" i="1"/>
  <c r="K86" i="1"/>
  <c r="L86" i="1"/>
  <c r="O86" i="1"/>
  <c r="P86" i="1"/>
  <c r="G87" i="1"/>
  <c r="K87" i="1"/>
  <c r="L87" i="1"/>
  <c r="O87" i="1"/>
  <c r="P87" i="1"/>
  <c r="G88" i="1"/>
  <c r="K88" i="1"/>
  <c r="L88" i="1"/>
  <c r="O88" i="1"/>
  <c r="P88" i="1"/>
  <c r="G89" i="1"/>
  <c r="K89" i="1"/>
  <c r="L89" i="1"/>
  <c r="J89" i="1" s="1"/>
  <c r="O89" i="1"/>
  <c r="P89" i="1"/>
  <c r="G90" i="1"/>
  <c r="K90" i="1"/>
  <c r="L90" i="1"/>
  <c r="O90" i="1"/>
  <c r="P90" i="1"/>
  <c r="G91" i="1"/>
  <c r="K91" i="1"/>
  <c r="L91" i="1"/>
  <c r="O91" i="1"/>
  <c r="P91" i="1"/>
  <c r="I92" i="1"/>
  <c r="G92" i="1" s="1"/>
  <c r="E45" i="1" l="1"/>
  <c r="F30" i="1"/>
  <c r="J29" i="1"/>
  <c r="J46" i="1"/>
  <c r="E31" i="1"/>
  <c r="E23" i="1"/>
  <c r="J62" i="1"/>
  <c r="E49" i="1"/>
  <c r="E68" i="1"/>
  <c r="F51" i="1"/>
  <c r="J84" i="1"/>
  <c r="J38" i="1"/>
  <c r="M48" i="1"/>
  <c r="J47" i="1"/>
  <c r="J39" i="1"/>
  <c r="F20" i="1"/>
  <c r="J73" i="1"/>
  <c r="J69" i="1"/>
  <c r="J75" i="1"/>
  <c r="M72" i="1"/>
  <c r="E88" i="1"/>
  <c r="E60" i="1"/>
  <c r="E51" i="1"/>
  <c r="F47" i="1"/>
  <c r="F39" i="1"/>
  <c r="C39" i="1" s="1"/>
  <c r="E21" i="1"/>
  <c r="F61" i="1"/>
  <c r="M86" i="1"/>
  <c r="F67" i="1"/>
  <c r="N77" i="1"/>
  <c r="D77" i="1" s="1"/>
  <c r="J65" i="1"/>
  <c r="E58" i="1"/>
  <c r="E20" i="1"/>
  <c r="C20" i="1" s="1"/>
  <c r="F90" i="1"/>
  <c r="E71" i="1"/>
  <c r="C71" i="1" s="1"/>
  <c r="F59" i="1"/>
  <c r="C59" i="1" s="1"/>
  <c r="F33" i="1"/>
  <c r="F21" i="1"/>
  <c r="M60" i="1"/>
  <c r="J59" i="1"/>
  <c r="M22" i="1"/>
  <c r="E84" i="1"/>
  <c r="F52" i="1"/>
  <c r="E47" i="1"/>
  <c r="C47" i="1" s="1"/>
  <c r="F35" i="1"/>
  <c r="F27" i="1"/>
  <c r="F50" i="1"/>
  <c r="E89" i="1"/>
  <c r="F75" i="1"/>
  <c r="F71" i="1"/>
  <c r="E66" i="1"/>
  <c r="F62" i="1"/>
  <c r="J43" i="1"/>
  <c r="M27" i="1"/>
  <c r="J26" i="1"/>
  <c r="M14" i="1"/>
  <c r="E62" i="1"/>
  <c r="F88" i="1"/>
  <c r="E85" i="1"/>
  <c r="J52" i="1"/>
  <c r="M40" i="1"/>
  <c r="E36" i="1"/>
  <c r="E91" i="1"/>
  <c r="E83" i="1"/>
  <c r="F73" i="1"/>
  <c r="C73" i="1" s="1"/>
  <c r="F69" i="1"/>
  <c r="M68" i="1"/>
  <c r="J67" i="1"/>
  <c r="F46" i="1"/>
  <c r="F41" i="1"/>
  <c r="E29" i="1"/>
  <c r="J20" i="1"/>
  <c r="E16" i="1"/>
  <c r="M51" i="1"/>
  <c r="J71" i="1"/>
  <c r="F68" i="1"/>
  <c r="M67" i="1"/>
  <c r="J66" i="1"/>
  <c r="J61" i="1"/>
  <c r="J45" i="1"/>
  <c r="E41" i="1"/>
  <c r="J40" i="1"/>
  <c r="E37" i="1"/>
  <c r="J36" i="1"/>
  <c r="E33" i="1"/>
  <c r="C33" i="1" s="1"/>
  <c r="F32" i="1"/>
  <c r="M28" i="1"/>
  <c r="F18" i="1"/>
  <c r="F86" i="1"/>
  <c r="F83" i="1"/>
  <c r="F63" i="1"/>
  <c r="F58" i="1"/>
  <c r="F38" i="1"/>
  <c r="F34" i="1"/>
  <c r="M33" i="1"/>
  <c r="F29" i="1"/>
  <c r="E28" i="1"/>
  <c r="E24" i="1"/>
  <c r="M20" i="1"/>
  <c r="E90" i="1"/>
  <c r="J72" i="1"/>
  <c r="M69" i="1"/>
  <c r="M44" i="1"/>
  <c r="J28" i="1"/>
  <c r="E25" i="1"/>
  <c r="C25" i="1" s="1"/>
  <c r="M90" i="1"/>
  <c r="F87" i="1"/>
  <c r="M84" i="1"/>
  <c r="C84" i="1" s="1"/>
  <c r="F74" i="1"/>
  <c r="J63" i="1"/>
  <c r="F60" i="1"/>
  <c r="E59" i="1"/>
  <c r="F45" i="1"/>
  <c r="M35" i="1"/>
  <c r="J34" i="1"/>
  <c r="F26" i="1"/>
  <c r="E15" i="1"/>
  <c r="J87" i="1"/>
  <c r="M91" i="1"/>
  <c r="E87" i="1"/>
  <c r="E74" i="1"/>
  <c r="E70" i="1"/>
  <c r="F64" i="1"/>
  <c r="F36" i="1"/>
  <c r="C46" i="1"/>
  <c r="J70" i="1"/>
  <c r="J90" i="1"/>
  <c r="E76" i="1"/>
  <c r="J60" i="1"/>
  <c r="J91" i="1"/>
  <c r="M88" i="1"/>
  <c r="E86" i="1"/>
  <c r="F84" i="1"/>
  <c r="M83" i="1"/>
  <c r="M76" i="1"/>
  <c r="M74" i="1"/>
  <c r="F65" i="1"/>
  <c r="J58" i="1"/>
  <c r="M45" i="1"/>
  <c r="M39" i="1"/>
  <c r="E35" i="1"/>
  <c r="C35" i="1" s="1"/>
  <c r="J24" i="1"/>
  <c r="F19" i="1"/>
  <c r="M18" i="1"/>
  <c r="J16" i="1"/>
  <c r="M61" i="1"/>
  <c r="J50" i="1"/>
  <c r="M62" i="1"/>
  <c r="F89" i="1"/>
  <c r="E69" i="1"/>
  <c r="E65" i="1"/>
  <c r="E64" i="1"/>
  <c r="E63" i="1"/>
  <c r="F49" i="1"/>
  <c r="E44" i="1"/>
  <c r="F42" i="1"/>
  <c r="C42" i="1" s="1"/>
  <c r="M41" i="1"/>
  <c r="F40" i="1"/>
  <c r="F31" i="1"/>
  <c r="M30" i="1"/>
  <c r="J25" i="1"/>
  <c r="E19" i="1"/>
  <c r="K77" i="1"/>
  <c r="M87" i="1"/>
  <c r="J68" i="1"/>
  <c r="O92" i="1"/>
  <c r="F91" i="1"/>
  <c r="J88" i="1"/>
  <c r="F85" i="1"/>
  <c r="K92" i="1"/>
  <c r="J76" i="1"/>
  <c r="J74" i="1"/>
  <c r="E72" i="1"/>
  <c r="F66" i="1"/>
  <c r="M65" i="1"/>
  <c r="M64" i="1"/>
  <c r="M49" i="1"/>
  <c r="J48" i="1"/>
  <c r="E40" i="1"/>
  <c r="M31" i="1"/>
  <c r="J30" i="1"/>
  <c r="E27" i="1"/>
  <c r="F22" i="1"/>
  <c r="J21" i="1"/>
  <c r="M19" i="1"/>
  <c r="J18" i="1"/>
  <c r="F14" i="1"/>
  <c r="F70" i="1"/>
  <c r="F43" i="1"/>
  <c r="F28" i="1"/>
  <c r="F23" i="1"/>
  <c r="C23" i="1" s="1"/>
  <c r="P77" i="1"/>
  <c r="J85" i="1"/>
  <c r="F72" i="1"/>
  <c r="M66" i="1"/>
  <c r="J64" i="1"/>
  <c r="M59" i="1"/>
  <c r="M52" i="1"/>
  <c r="C51" i="1"/>
  <c r="E50" i="1"/>
  <c r="J49" i="1"/>
  <c r="F44" i="1"/>
  <c r="M43" i="1"/>
  <c r="J42" i="1"/>
  <c r="J41" i="1"/>
  <c r="F37" i="1"/>
  <c r="M36" i="1"/>
  <c r="M34" i="1"/>
  <c r="E32" i="1"/>
  <c r="J31" i="1"/>
  <c r="M23" i="1"/>
  <c r="J22" i="1"/>
  <c r="J19" i="1"/>
  <c r="M15" i="1"/>
  <c r="J14" i="1"/>
  <c r="M71" i="1"/>
  <c r="M46" i="1"/>
  <c r="J32" i="1"/>
  <c r="J23" i="1"/>
  <c r="J15" i="1"/>
  <c r="F76" i="1"/>
  <c r="M58" i="1"/>
  <c r="M26" i="1"/>
  <c r="M75" i="1"/>
  <c r="J51" i="1"/>
  <c r="J44" i="1"/>
  <c r="M38" i="1"/>
  <c r="J37" i="1"/>
  <c r="J33" i="1"/>
  <c r="M25" i="1"/>
  <c r="F24" i="1"/>
  <c r="M17" i="1"/>
  <c r="F16" i="1"/>
  <c r="C16" i="1" s="1"/>
  <c r="D45" i="1"/>
  <c r="D40" i="1"/>
  <c r="P92" i="1"/>
  <c r="J83" i="1"/>
  <c r="E75" i="1"/>
  <c r="M73" i="1"/>
  <c r="E67" i="1"/>
  <c r="M63" i="1"/>
  <c r="E52" i="1"/>
  <c r="M50" i="1"/>
  <c r="E34" i="1"/>
  <c r="M32" i="1"/>
  <c r="E26" i="1"/>
  <c r="M24" i="1"/>
  <c r="E18" i="1"/>
  <c r="C18" i="1" s="1"/>
  <c r="J17" i="1"/>
  <c r="M16" i="1"/>
  <c r="F15" i="1"/>
  <c r="M21" i="1"/>
  <c r="M89" i="1"/>
  <c r="C89" i="1" s="1"/>
  <c r="M85" i="1"/>
  <c r="M29" i="1"/>
  <c r="J35" i="1"/>
  <c r="J27" i="1"/>
  <c r="M47" i="1"/>
  <c r="L92" i="1"/>
  <c r="G76" i="1"/>
  <c r="G77" i="1" s="1"/>
  <c r="F48" i="1"/>
  <c r="E17" i="1"/>
  <c r="C17" i="1" s="1"/>
  <c r="J86" i="1"/>
  <c r="E61" i="1"/>
  <c r="E48" i="1"/>
  <c r="E43" i="1"/>
  <c r="E38" i="1"/>
  <c r="E30" i="1"/>
  <c r="C30" i="1" s="1"/>
  <c r="E22" i="1"/>
  <c r="C22" i="1" s="1"/>
  <c r="E14" i="1"/>
  <c r="M37" i="1"/>
  <c r="D66" i="1"/>
  <c r="L77" i="1"/>
  <c r="M70" i="1"/>
  <c r="M42" i="1"/>
  <c r="O77" i="1"/>
  <c r="C31" i="1" l="1"/>
  <c r="C67" i="1"/>
  <c r="C75" i="1"/>
  <c r="C68" i="1"/>
  <c r="C72" i="1"/>
  <c r="C49" i="1"/>
  <c r="C90" i="1"/>
  <c r="C21" i="1"/>
  <c r="C36" i="1"/>
  <c r="E92" i="1"/>
  <c r="C69" i="1"/>
  <c r="C19" i="1"/>
  <c r="C60" i="1"/>
  <c r="C29" i="1"/>
  <c r="C50" i="1"/>
  <c r="C44" i="1"/>
  <c r="C41" i="1"/>
  <c r="C52" i="1"/>
  <c r="C48" i="1"/>
  <c r="C61" i="1"/>
  <c r="C28" i="1"/>
  <c r="C74" i="1"/>
  <c r="C86" i="1"/>
  <c r="C91" i="1"/>
  <c r="C58" i="1"/>
  <c r="C66" i="1"/>
  <c r="C15" i="1"/>
  <c r="C65" i="1"/>
  <c r="C26" i="1"/>
  <c r="C63" i="1"/>
  <c r="F92" i="1"/>
  <c r="C83" i="1"/>
  <c r="C62" i="1"/>
  <c r="C27" i="1"/>
  <c r="C85" i="1"/>
  <c r="C34" i="1"/>
  <c r="C64" i="1"/>
  <c r="C38" i="1"/>
  <c r="C32" i="1"/>
  <c r="C88" i="1"/>
  <c r="C43" i="1"/>
  <c r="C45" i="1"/>
  <c r="F77" i="1"/>
  <c r="C70" i="1"/>
  <c r="C87" i="1"/>
  <c r="C37" i="1"/>
  <c r="J92" i="1"/>
  <c r="C76" i="1"/>
  <c r="C40" i="1"/>
  <c r="C24" i="1"/>
  <c r="J77" i="1"/>
  <c r="M77" i="1"/>
  <c r="C77" i="1" s="1"/>
  <c r="C14" i="1"/>
  <c r="E77" i="1"/>
  <c r="M92" i="1"/>
  <c r="C92" i="1" s="1"/>
</calcChain>
</file>

<file path=xl/sharedStrings.xml><?xml version="1.0" encoding="utf-8"?>
<sst xmlns="http://schemas.openxmlformats.org/spreadsheetml/2006/main" count="140" uniqueCount="98">
  <si>
    <t xml:space="preserve"> الجملـــــة</t>
  </si>
  <si>
    <t>الغرق</t>
  </si>
  <si>
    <t>قتل الغيـــر</t>
  </si>
  <si>
    <t>الانتحـــار</t>
  </si>
  <si>
    <t>الحوادث المتسببة عن النار واللهب</t>
  </si>
  <si>
    <t>حوادث السقوط</t>
  </si>
  <si>
    <t xml:space="preserve"> الأذى خلال الرعاية الطبية</t>
  </si>
  <si>
    <t>التسمــــم</t>
  </si>
  <si>
    <t xml:space="preserve">حوادث المرور الناجمة عن مركبات ذات محركات </t>
  </si>
  <si>
    <t>الحوادث والتأثيرات السيئة</t>
  </si>
  <si>
    <t>الجنس</t>
  </si>
  <si>
    <t xml:space="preserve">سبـــب الوفـــاة           </t>
  </si>
  <si>
    <t xml:space="preserve">                     الجنسيــــة</t>
  </si>
  <si>
    <t xml:space="preserve">وفيات الحوادث حسب السبب الخارجى والجنس  والجنسية </t>
  </si>
  <si>
    <t>تم اضافة وفيات بسبب امراض الجلد والجهاز العضلى الى وفيات باسباب اخرى  بامارة ابوظبى</t>
  </si>
  <si>
    <t>الجملـــــــــة</t>
  </si>
  <si>
    <t>غيــــر مبيـــن</t>
  </si>
  <si>
    <t>وفيات باسباب اخرى</t>
  </si>
  <si>
    <t>التسممات والتأثيرات السامة</t>
  </si>
  <si>
    <t xml:space="preserve"> الحـــــروق</t>
  </si>
  <si>
    <t xml:space="preserve"> تأثيرات دخول أجسام غريبة فى فتحات الجسم الطبيعية</t>
  </si>
  <si>
    <t>الاصابات داخل الجمجمة والغصغبات الداخلية</t>
  </si>
  <si>
    <t>الكســــور</t>
  </si>
  <si>
    <t>الاصابات والتسمم</t>
  </si>
  <si>
    <t>العلامات والأعراض غير المحددة</t>
  </si>
  <si>
    <t xml:space="preserve"> رض المولود</t>
  </si>
  <si>
    <t>حالات تنشأ فى الفترة حول الولادة</t>
  </si>
  <si>
    <t xml:space="preserve"> العيوب الخلقية</t>
  </si>
  <si>
    <t xml:space="preserve"> وفيات تتعلق مباشرة  بالحمل والولادة</t>
  </si>
  <si>
    <t xml:space="preserve"> الاجهاض</t>
  </si>
  <si>
    <t>تضخم البروستاتا</t>
  </si>
  <si>
    <t>التهاب الكلية والكلاء</t>
  </si>
  <si>
    <t xml:space="preserve"> مرض الكبد المزمن وتشمع الكبد</t>
  </si>
  <si>
    <t>التهاب الزائدة</t>
  </si>
  <si>
    <t>قرحة بالمعدة أوبالأثنى عشر</t>
  </si>
  <si>
    <t xml:space="preserve">سبــب الوفـــاة          </t>
  </si>
  <si>
    <t xml:space="preserve">تابع الوفيات حسب سبب الوفاة والجنس  والجنسية </t>
  </si>
  <si>
    <t>أمراض جهاز التنفسى أخرى</t>
  </si>
  <si>
    <t>التهاب الشعب والربو</t>
  </si>
  <si>
    <t>الانفلونزا</t>
  </si>
  <si>
    <t>الالتهاب الرئوى</t>
  </si>
  <si>
    <t>أمراض القلب الأخرى</t>
  </si>
  <si>
    <t>تصلب الشرايين</t>
  </si>
  <si>
    <t>أمراض أوعية المخ</t>
  </si>
  <si>
    <t>احتشاء حاد فى عضلة القلب</t>
  </si>
  <si>
    <t xml:space="preserve">مرض القلب الاسكيمى </t>
  </si>
  <si>
    <t>مرض ارتفاع ضغط الدم</t>
  </si>
  <si>
    <t>أمراض القلب المزمنة</t>
  </si>
  <si>
    <t>الحمى الروماتيزمية</t>
  </si>
  <si>
    <t>أمراض الجهاز الدورى الأخرى</t>
  </si>
  <si>
    <t>التهاب سحائى</t>
  </si>
  <si>
    <t>أمراض الجهاز العصبى</t>
  </si>
  <si>
    <t>الاضطرابات العقلية</t>
  </si>
  <si>
    <t>فقـــر الدم</t>
  </si>
  <si>
    <t>أنواع أخرى لسوء التغذية</t>
  </si>
  <si>
    <t>الهزال الغذائى</t>
  </si>
  <si>
    <t>داء السكرى</t>
  </si>
  <si>
    <t>سرطان الدم</t>
  </si>
  <si>
    <t>أورام حميدة</t>
  </si>
  <si>
    <t>أورام خبيث أخرى</t>
  </si>
  <si>
    <t>ورم خبيث بعنق الرحم</t>
  </si>
  <si>
    <t>ورم خبيث بالثدى</t>
  </si>
  <si>
    <t>ورم خبيث بالقصبة أو الشعب</t>
  </si>
  <si>
    <t>ورم خبيث بالمستقيم أو الشرج</t>
  </si>
  <si>
    <t>ورم خبيث بالقولون</t>
  </si>
  <si>
    <t>ورم خبيث بالمعدة</t>
  </si>
  <si>
    <t>الملاريا</t>
  </si>
  <si>
    <t>الحصبـــــة</t>
  </si>
  <si>
    <t>الجـــدرى</t>
  </si>
  <si>
    <t>التسمم الدموى</t>
  </si>
  <si>
    <t>التيتانوس</t>
  </si>
  <si>
    <t>العدوى بالمكورات السحائية</t>
  </si>
  <si>
    <t>السعال الديـــكى</t>
  </si>
  <si>
    <t xml:space="preserve">   الـــدرن</t>
  </si>
  <si>
    <t>أمراض الأمعاء المعدية</t>
  </si>
  <si>
    <t>الأمراض المعدية والطفيلية</t>
  </si>
  <si>
    <t xml:space="preserve">سبب الوفاة           </t>
  </si>
  <si>
    <t>الوفيات حسب سبب الوفاة والجنس  والجنسية  2017</t>
  </si>
  <si>
    <t>مركز الإحصاء والأبحاث</t>
  </si>
  <si>
    <t xml:space="preserve">جدول ( 13 ) </t>
  </si>
  <si>
    <t xml:space="preserve">ذ </t>
  </si>
  <si>
    <t xml:space="preserve">أ </t>
  </si>
  <si>
    <t xml:space="preserve">أ  </t>
  </si>
  <si>
    <t xml:space="preserve"> ج </t>
  </si>
  <si>
    <t xml:space="preserve">ج  </t>
  </si>
  <si>
    <t xml:space="preserve">ج </t>
  </si>
  <si>
    <t xml:space="preserve">غير مبين  </t>
  </si>
  <si>
    <t xml:space="preserve">مواطن   </t>
  </si>
  <si>
    <t xml:space="preserve">غيرمواطن      </t>
  </si>
  <si>
    <t xml:space="preserve">الجملــة    </t>
  </si>
  <si>
    <t xml:space="preserve">غير مواطن    </t>
  </si>
  <si>
    <t xml:space="preserve">غير مبين   </t>
  </si>
  <si>
    <t xml:space="preserve">الجملــة      </t>
  </si>
  <si>
    <t xml:space="preserve"> ج  </t>
  </si>
  <si>
    <t xml:space="preserve">ج   </t>
  </si>
  <si>
    <t xml:space="preserve">ذ  </t>
  </si>
  <si>
    <t xml:space="preserve"> تابع جدول ( 13 )    </t>
  </si>
  <si>
    <t xml:space="preserve">تابع جدول ( 13 )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</si>
</sst>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readingOrder="2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left" vertical="top" readingOrder="2"/>
    </xf>
    <xf numFmtId="0" fontId="1" fillId="2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9525</xdr:rowOff>
    </xdr:from>
    <xdr:to>
      <xdr:col>2</xdr:col>
      <xdr:colOff>19050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6448150" y="2390775"/>
          <a:ext cx="1200150" cy="4286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2</xdr:col>
      <xdr:colOff>28575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9986438625" y="2381250"/>
          <a:ext cx="1228725" cy="876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55</xdr:row>
      <xdr:rowOff>0</xdr:rowOff>
    </xdr:from>
    <xdr:to>
      <xdr:col>2</xdr:col>
      <xdr:colOff>19050</xdr:colOff>
      <xdr:row>55</xdr:row>
      <xdr:rowOff>371475</xdr:rowOff>
    </xdr:to>
    <xdr:sp macro="" textlink="">
      <xdr:nvSpPr>
        <xdr:cNvPr id="6" name="Lin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9986448150" y="17278350"/>
          <a:ext cx="12096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55</xdr:row>
      <xdr:rowOff>9525</xdr:rowOff>
    </xdr:from>
    <xdr:to>
      <xdr:col>1</xdr:col>
      <xdr:colOff>428625</xdr:colOff>
      <xdr:row>56</xdr:row>
      <xdr:rowOff>466725</xdr:rowOff>
    </xdr:to>
    <xdr:sp macro="" textlink="">
      <xdr:nvSpPr>
        <xdr:cNvPr id="7" name="Lin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9986648175" y="17287875"/>
          <a:ext cx="1028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80</xdr:row>
      <xdr:rowOff>0</xdr:rowOff>
    </xdr:from>
    <xdr:to>
      <xdr:col>2</xdr:col>
      <xdr:colOff>9525</xdr:colOff>
      <xdr:row>82</xdr:row>
      <xdr:rowOff>0</xdr:rowOff>
    </xdr:to>
    <xdr:sp macro="" textlink="">
      <xdr:nvSpPr>
        <xdr:cNvPr id="11" name="Lin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986457675" y="30232350"/>
          <a:ext cx="1219200" cy="10096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80</xdr:row>
      <xdr:rowOff>0</xdr:rowOff>
    </xdr:from>
    <xdr:to>
      <xdr:col>2</xdr:col>
      <xdr:colOff>9525</xdr:colOff>
      <xdr:row>81</xdr:row>
      <xdr:rowOff>0</xdr:rowOff>
    </xdr:to>
    <xdr:sp macro="" textlink="">
      <xdr:nvSpPr>
        <xdr:cNvPr id="12" name="Lin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9986457675" y="30232350"/>
          <a:ext cx="1200150" cy="504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176894</xdr:colOff>
      <xdr:row>0</xdr:row>
      <xdr:rowOff>204107</xdr:rowOff>
    </xdr:from>
    <xdr:to>
      <xdr:col>15</xdr:col>
      <xdr:colOff>149678</xdr:colOff>
      <xdr:row>3</xdr:row>
      <xdr:rowOff>175198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6752464" y="204107"/>
          <a:ext cx="3238499" cy="9099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>
        <row r="8">
          <cell r="D8">
            <v>9</v>
          </cell>
        </row>
        <row r="9">
          <cell r="D9">
            <v>1</v>
          </cell>
        </row>
        <row r="10">
          <cell r="D10">
            <v>22</v>
          </cell>
        </row>
        <row r="11">
          <cell r="D11">
            <v>15</v>
          </cell>
        </row>
        <row r="13">
          <cell r="D13">
            <v>1</v>
          </cell>
        </row>
        <row r="14">
          <cell r="D14">
            <v>5</v>
          </cell>
        </row>
        <row r="15">
          <cell r="D15">
            <v>5</v>
          </cell>
        </row>
        <row r="16">
          <cell r="D16">
            <v>6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10</v>
          </cell>
        </row>
        <row r="21">
          <cell r="D21">
            <v>6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1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1</v>
          </cell>
        </row>
        <row r="36">
          <cell r="D36">
            <v>0</v>
          </cell>
        </row>
        <row r="45">
          <cell r="D45">
            <v>60</v>
          </cell>
        </row>
        <row r="46">
          <cell r="D46">
            <v>48</v>
          </cell>
        </row>
        <row r="47">
          <cell r="D47">
            <v>91</v>
          </cell>
        </row>
        <row r="48">
          <cell r="D48">
            <v>56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</v>
          </cell>
        </row>
        <row r="63">
          <cell r="D63">
            <v>0</v>
          </cell>
        </row>
        <row r="65">
          <cell r="D65">
            <v>12</v>
          </cell>
        </row>
        <row r="66">
          <cell r="D66">
            <v>7</v>
          </cell>
        </row>
        <row r="67">
          <cell r="D67">
            <v>18</v>
          </cell>
        </row>
        <row r="68">
          <cell r="D68">
            <v>13</v>
          </cell>
        </row>
        <row r="70">
          <cell r="D70">
            <v>22</v>
          </cell>
        </row>
        <row r="71">
          <cell r="D71">
            <v>15</v>
          </cell>
        </row>
        <row r="72">
          <cell r="D72">
            <v>43</v>
          </cell>
        </row>
        <row r="73">
          <cell r="D73">
            <v>18</v>
          </cell>
        </row>
        <row r="75">
          <cell r="D75">
            <v>5</v>
          </cell>
        </row>
        <row r="76">
          <cell r="D76">
            <v>2</v>
          </cell>
        </row>
        <row r="77">
          <cell r="D77">
            <v>7</v>
          </cell>
        </row>
        <row r="78">
          <cell r="D78">
            <v>2</v>
          </cell>
        </row>
        <row r="87">
          <cell r="D87">
            <v>20</v>
          </cell>
        </row>
        <row r="88">
          <cell r="D88">
            <v>10</v>
          </cell>
        </row>
        <row r="89">
          <cell r="D89">
            <v>36</v>
          </cell>
        </row>
        <row r="90">
          <cell r="D90">
            <v>14</v>
          </cell>
        </row>
        <row r="92">
          <cell r="D92">
            <v>1</v>
          </cell>
        </row>
        <row r="93">
          <cell r="D93">
            <v>34</v>
          </cell>
        </row>
        <row r="94">
          <cell r="D94">
            <v>2</v>
          </cell>
        </row>
        <row r="95">
          <cell r="D95">
            <v>73</v>
          </cell>
        </row>
        <row r="97">
          <cell r="D97">
            <v>0</v>
          </cell>
        </row>
        <row r="98">
          <cell r="D98">
            <v>7</v>
          </cell>
        </row>
        <row r="99">
          <cell r="D99">
            <v>0</v>
          </cell>
        </row>
        <row r="100">
          <cell r="D100">
            <v>11</v>
          </cell>
        </row>
        <row r="102">
          <cell r="D102">
            <v>125</v>
          </cell>
        </row>
        <row r="103">
          <cell r="D103">
            <v>88</v>
          </cell>
        </row>
        <row r="104">
          <cell r="D104">
            <v>199</v>
          </cell>
        </row>
        <row r="105">
          <cell r="D105">
            <v>119</v>
          </cell>
        </row>
        <row r="107">
          <cell r="D107">
            <v>3</v>
          </cell>
        </row>
        <row r="108">
          <cell r="D108">
            <v>6</v>
          </cell>
        </row>
        <row r="109">
          <cell r="D109">
            <v>7</v>
          </cell>
        </row>
        <row r="110">
          <cell r="D110">
            <v>11</v>
          </cell>
        </row>
        <row r="112">
          <cell r="D112">
            <v>7</v>
          </cell>
        </row>
        <row r="113">
          <cell r="D113">
            <v>9</v>
          </cell>
        </row>
        <row r="114">
          <cell r="D114">
            <v>20</v>
          </cell>
        </row>
        <row r="115">
          <cell r="D115">
            <v>16</v>
          </cell>
        </row>
        <row r="117">
          <cell r="D117">
            <v>30</v>
          </cell>
        </row>
        <row r="118">
          <cell r="D118">
            <v>28</v>
          </cell>
        </row>
        <row r="119">
          <cell r="D119">
            <v>77</v>
          </cell>
        </row>
        <row r="120">
          <cell r="D120">
            <v>45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4">
          <cell r="D134">
            <v>6</v>
          </cell>
        </row>
        <row r="135">
          <cell r="D135">
            <v>8</v>
          </cell>
        </row>
        <row r="136">
          <cell r="D136">
            <v>15</v>
          </cell>
        </row>
        <row r="137">
          <cell r="D137">
            <v>5</v>
          </cell>
        </row>
        <row r="139">
          <cell r="D139">
            <v>7</v>
          </cell>
        </row>
        <row r="140">
          <cell r="D140">
            <v>7</v>
          </cell>
        </row>
        <row r="141">
          <cell r="D141">
            <v>13</v>
          </cell>
        </row>
        <row r="142">
          <cell r="D142">
            <v>14</v>
          </cell>
        </row>
        <row r="144">
          <cell r="D144">
            <v>2</v>
          </cell>
        </row>
        <row r="145">
          <cell r="D145">
            <v>2</v>
          </cell>
        </row>
        <row r="146">
          <cell r="D146">
            <v>0</v>
          </cell>
        </row>
        <row r="147">
          <cell r="D147">
            <v>2</v>
          </cell>
        </row>
        <row r="149">
          <cell r="D149">
            <v>11</v>
          </cell>
        </row>
        <row r="150">
          <cell r="D150">
            <v>8</v>
          </cell>
        </row>
        <row r="151">
          <cell r="D151">
            <v>35</v>
          </cell>
        </row>
        <row r="152">
          <cell r="D152">
            <v>30</v>
          </cell>
        </row>
        <row r="154">
          <cell r="D154">
            <v>1</v>
          </cell>
        </row>
        <row r="155">
          <cell r="D155">
            <v>0</v>
          </cell>
        </row>
        <row r="156">
          <cell r="D156">
            <v>3</v>
          </cell>
        </row>
        <row r="157">
          <cell r="D157">
            <v>3</v>
          </cell>
        </row>
        <row r="159">
          <cell r="D159">
            <v>236</v>
          </cell>
        </row>
        <row r="160">
          <cell r="D160">
            <v>157</v>
          </cell>
        </row>
        <row r="161">
          <cell r="D161">
            <v>1</v>
          </cell>
        </row>
        <row r="162">
          <cell r="D162">
            <v>958</v>
          </cell>
        </row>
        <row r="163">
          <cell r="D163">
            <v>262</v>
          </cell>
        </row>
        <row r="165">
          <cell r="D165">
            <v>1</v>
          </cell>
        </row>
        <row r="166">
          <cell r="D166">
            <v>0</v>
          </cell>
        </row>
        <row r="167">
          <cell r="D167">
            <v>4</v>
          </cell>
        </row>
        <row r="168">
          <cell r="D168">
            <v>2</v>
          </cell>
        </row>
        <row r="177">
          <cell r="D177">
            <v>58</v>
          </cell>
        </row>
        <row r="178">
          <cell r="D178">
            <v>36</v>
          </cell>
        </row>
        <row r="179">
          <cell r="D179">
            <v>80</v>
          </cell>
        </row>
        <row r="180">
          <cell r="D180">
            <v>35</v>
          </cell>
        </row>
        <row r="182">
          <cell r="D182">
            <v>35</v>
          </cell>
        </row>
        <row r="183">
          <cell r="D183">
            <v>47</v>
          </cell>
        </row>
        <row r="184">
          <cell r="D184">
            <v>86</v>
          </cell>
        </row>
        <row r="185">
          <cell r="D185">
            <v>27</v>
          </cell>
        </row>
        <row r="187">
          <cell r="D187">
            <v>47</v>
          </cell>
        </row>
        <row r="188">
          <cell r="D188">
            <v>29</v>
          </cell>
        </row>
        <row r="189">
          <cell r="D189">
            <v>88</v>
          </cell>
        </row>
        <row r="190">
          <cell r="D190">
            <v>30</v>
          </cell>
        </row>
        <row r="192">
          <cell r="D192">
            <v>41</v>
          </cell>
        </row>
        <row r="193">
          <cell r="D193">
            <v>26</v>
          </cell>
        </row>
        <row r="194">
          <cell r="D194">
            <v>1</v>
          </cell>
        </row>
        <row r="195">
          <cell r="D195">
            <v>267</v>
          </cell>
        </row>
        <row r="196">
          <cell r="D196">
            <v>51</v>
          </cell>
        </row>
        <row r="198">
          <cell r="D198">
            <v>32</v>
          </cell>
        </row>
        <row r="199">
          <cell r="D199">
            <v>39</v>
          </cell>
        </row>
        <row r="200">
          <cell r="D200">
            <v>219</v>
          </cell>
        </row>
        <row r="201">
          <cell r="D201">
            <v>71</v>
          </cell>
        </row>
        <row r="203">
          <cell r="D203">
            <v>3</v>
          </cell>
        </row>
        <row r="204">
          <cell r="D204">
            <v>1</v>
          </cell>
        </row>
        <row r="205">
          <cell r="D205">
            <v>4</v>
          </cell>
        </row>
        <row r="206">
          <cell r="D206">
            <v>2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20">
          <cell r="D220">
            <v>67</v>
          </cell>
        </row>
        <row r="221">
          <cell r="D221">
            <v>64</v>
          </cell>
        </row>
        <row r="222">
          <cell r="D222">
            <v>104</v>
          </cell>
        </row>
        <row r="223">
          <cell r="D223">
            <v>56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2</v>
          </cell>
        </row>
        <row r="228">
          <cell r="D228">
            <v>1</v>
          </cell>
        </row>
        <row r="230">
          <cell r="D230">
            <v>4</v>
          </cell>
        </row>
        <row r="231">
          <cell r="D231">
            <v>8</v>
          </cell>
        </row>
        <row r="232">
          <cell r="D232">
            <v>8</v>
          </cell>
        </row>
        <row r="233">
          <cell r="D233">
            <v>5</v>
          </cell>
        </row>
        <row r="235">
          <cell r="D235">
            <v>52</v>
          </cell>
        </row>
        <row r="236">
          <cell r="D236">
            <v>40</v>
          </cell>
        </row>
        <row r="237">
          <cell r="D237">
            <v>82</v>
          </cell>
        </row>
        <row r="238">
          <cell r="D238">
            <v>28</v>
          </cell>
        </row>
        <row r="240">
          <cell r="D240">
            <v>3</v>
          </cell>
        </row>
        <row r="241">
          <cell r="D241">
            <v>3</v>
          </cell>
        </row>
        <row r="242">
          <cell r="D242">
            <v>9</v>
          </cell>
        </row>
        <row r="243">
          <cell r="D243">
            <v>5</v>
          </cell>
        </row>
        <row r="245">
          <cell r="D245">
            <v>16</v>
          </cell>
        </row>
        <row r="246">
          <cell r="D246">
            <v>9</v>
          </cell>
        </row>
        <row r="247">
          <cell r="D247">
            <v>23</v>
          </cell>
        </row>
        <row r="248">
          <cell r="D248">
            <v>14</v>
          </cell>
        </row>
        <row r="250">
          <cell r="D250">
            <v>33</v>
          </cell>
        </row>
        <row r="251">
          <cell r="D251">
            <v>21</v>
          </cell>
        </row>
        <row r="252">
          <cell r="D252">
            <v>56</v>
          </cell>
        </row>
        <row r="253">
          <cell r="D253">
            <v>20</v>
          </cell>
        </row>
        <row r="262">
          <cell r="D262">
            <v>55</v>
          </cell>
        </row>
        <row r="263">
          <cell r="D263">
            <v>46</v>
          </cell>
        </row>
        <row r="264">
          <cell r="D264">
            <v>81</v>
          </cell>
        </row>
        <row r="265">
          <cell r="D265">
            <v>45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2</v>
          </cell>
        </row>
        <row r="282">
          <cell r="D282">
            <v>42</v>
          </cell>
        </row>
        <row r="283">
          <cell r="D283">
            <v>33</v>
          </cell>
        </row>
        <row r="285">
          <cell r="D285">
            <v>63</v>
          </cell>
        </row>
        <row r="286">
          <cell r="D286">
            <v>66</v>
          </cell>
        </row>
        <row r="288">
          <cell r="D288">
            <v>71</v>
          </cell>
        </row>
        <row r="289">
          <cell r="D289">
            <v>56</v>
          </cell>
        </row>
        <row r="291">
          <cell r="D291">
            <v>108</v>
          </cell>
        </row>
        <row r="292">
          <cell r="D292">
            <v>70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5">
          <cell r="D305">
            <v>48</v>
          </cell>
        </row>
        <row r="306">
          <cell r="D306">
            <v>44</v>
          </cell>
        </row>
        <row r="307">
          <cell r="D307">
            <v>135</v>
          </cell>
        </row>
        <row r="308">
          <cell r="D308">
            <v>45</v>
          </cell>
        </row>
        <row r="310">
          <cell r="D310">
            <v>50</v>
          </cell>
        </row>
        <row r="311">
          <cell r="D311">
            <v>8</v>
          </cell>
        </row>
        <row r="312">
          <cell r="D312">
            <v>237</v>
          </cell>
        </row>
        <row r="313">
          <cell r="D313">
            <v>43</v>
          </cell>
        </row>
        <row r="315">
          <cell r="D315">
            <v>7</v>
          </cell>
        </row>
        <row r="316">
          <cell r="D316">
            <v>1</v>
          </cell>
        </row>
        <row r="317">
          <cell r="D317">
            <v>79</v>
          </cell>
        </row>
        <row r="318">
          <cell r="D318">
            <v>19</v>
          </cell>
        </row>
        <row r="320">
          <cell r="D320">
            <v>30</v>
          </cell>
        </row>
        <row r="321">
          <cell r="D321">
            <v>4</v>
          </cell>
        </row>
        <row r="322">
          <cell r="D322">
            <v>141</v>
          </cell>
        </row>
        <row r="323">
          <cell r="D323">
            <v>23</v>
          </cell>
        </row>
        <row r="325">
          <cell r="D325">
            <v>7</v>
          </cell>
        </row>
        <row r="326">
          <cell r="D326">
            <v>3</v>
          </cell>
        </row>
        <row r="327">
          <cell r="D327">
            <v>24</v>
          </cell>
        </row>
        <row r="328">
          <cell r="D328">
            <v>12</v>
          </cell>
        </row>
        <row r="330">
          <cell r="D330">
            <v>23</v>
          </cell>
        </row>
        <row r="331">
          <cell r="D331">
            <v>4</v>
          </cell>
        </row>
        <row r="332">
          <cell r="D332">
            <v>35</v>
          </cell>
        </row>
        <row r="333">
          <cell r="D333">
            <v>6</v>
          </cell>
        </row>
        <row r="335">
          <cell r="D335">
            <v>104</v>
          </cell>
        </row>
        <row r="336">
          <cell r="D336">
            <v>24</v>
          </cell>
        </row>
        <row r="337">
          <cell r="D337">
            <v>241</v>
          </cell>
        </row>
        <row r="338">
          <cell r="D338">
            <v>31</v>
          </cell>
        </row>
        <row r="347">
          <cell r="D347">
            <v>6</v>
          </cell>
        </row>
        <row r="348">
          <cell r="D348">
            <v>7</v>
          </cell>
        </row>
        <row r="349">
          <cell r="D349">
            <v>10</v>
          </cell>
        </row>
        <row r="350">
          <cell r="D350">
            <v>7</v>
          </cell>
        </row>
        <row r="352">
          <cell r="D352">
            <v>105</v>
          </cell>
        </row>
        <row r="353">
          <cell r="D353">
            <v>48</v>
          </cell>
        </row>
        <row r="354">
          <cell r="D354">
            <v>917</v>
          </cell>
        </row>
        <row r="355">
          <cell r="D355">
            <v>174</v>
          </cell>
        </row>
        <row r="366">
          <cell r="D366">
            <v>0</v>
          </cell>
        </row>
        <row r="367">
          <cell r="D367">
            <v>0</v>
          </cell>
        </row>
        <row r="377">
          <cell r="D377">
            <v>65</v>
          </cell>
        </row>
        <row r="378">
          <cell r="D378">
            <v>14</v>
          </cell>
        </row>
        <row r="379">
          <cell r="D379">
            <v>126</v>
          </cell>
        </row>
        <row r="380">
          <cell r="D380">
            <v>18</v>
          </cell>
        </row>
        <row r="382">
          <cell r="D382">
            <v>129</v>
          </cell>
        </row>
        <row r="383">
          <cell r="D383">
            <v>18</v>
          </cell>
        </row>
        <row r="384">
          <cell r="D384">
            <v>320</v>
          </cell>
        </row>
        <row r="385">
          <cell r="D385">
            <v>55</v>
          </cell>
        </row>
        <row r="387">
          <cell r="D387">
            <v>7</v>
          </cell>
        </row>
        <row r="388">
          <cell r="D388">
            <v>4</v>
          </cell>
        </row>
        <row r="389">
          <cell r="D389">
            <v>25</v>
          </cell>
        </row>
        <row r="390">
          <cell r="D390">
            <v>0</v>
          </cell>
        </row>
        <row r="392">
          <cell r="D392">
            <v>1</v>
          </cell>
        </row>
        <row r="393">
          <cell r="D393">
            <v>1</v>
          </cell>
        </row>
        <row r="394">
          <cell r="D394">
            <v>2</v>
          </cell>
        </row>
        <row r="395">
          <cell r="D395">
            <v>1</v>
          </cell>
        </row>
        <row r="406">
          <cell r="D406">
            <v>1</v>
          </cell>
        </row>
        <row r="407">
          <cell r="D407">
            <v>2</v>
          </cell>
        </row>
        <row r="408">
          <cell r="D408">
            <v>114</v>
          </cell>
        </row>
        <row r="409">
          <cell r="D409">
            <v>24</v>
          </cell>
        </row>
        <row r="411">
          <cell r="D411">
            <v>2</v>
          </cell>
        </row>
        <row r="412">
          <cell r="D412">
            <v>1</v>
          </cell>
        </row>
        <row r="413">
          <cell r="D413">
            <v>16</v>
          </cell>
        </row>
        <row r="414">
          <cell r="D414">
            <v>3</v>
          </cell>
        </row>
        <row r="416">
          <cell r="D416">
            <v>4</v>
          </cell>
        </row>
        <row r="417">
          <cell r="D417">
            <v>1</v>
          </cell>
        </row>
        <row r="418">
          <cell r="D418">
            <v>110</v>
          </cell>
        </row>
        <row r="419">
          <cell r="D419">
            <v>21</v>
          </cell>
        </row>
        <row r="421">
          <cell r="D421">
            <v>2</v>
          </cell>
        </row>
        <row r="422">
          <cell r="D422">
            <v>1</v>
          </cell>
        </row>
        <row r="423">
          <cell r="D423">
            <v>9</v>
          </cell>
        </row>
        <row r="424">
          <cell r="D424">
            <v>9</v>
          </cell>
        </row>
        <row r="426">
          <cell r="D426">
            <v>9</v>
          </cell>
        </row>
        <row r="427">
          <cell r="D427">
            <v>2</v>
          </cell>
        </row>
        <row r="428">
          <cell r="D428">
            <v>33</v>
          </cell>
        </row>
        <row r="429">
          <cell r="D429">
            <v>6</v>
          </cell>
        </row>
      </sheetData>
      <sheetData sheetId="3">
        <row r="8">
          <cell r="E8">
            <v>0</v>
          </cell>
        </row>
      </sheetData>
      <sheetData sheetId="4">
        <row r="8">
          <cell r="E8">
            <v>0</v>
          </cell>
        </row>
      </sheetData>
      <sheetData sheetId="5">
        <row r="8">
          <cell r="E8">
            <v>0</v>
          </cell>
        </row>
      </sheetData>
      <sheetData sheetId="6">
        <row r="8">
          <cell r="E8">
            <v>0</v>
          </cell>
        </row>
      </sheetData>
      <sheetData sheetId="7">
        <row r="8">
          <cell r="E8">
            <v>0</v>
          </cell>
        </row>
      </sheetData>
      <sheetData sheetId="8">
        <row r="8">
          <cell r="E8">
            <v>0</v>
          </cell>
        </row>
      </sheetData>
      <sheetData sheetId="9">
        <row r="8">
          <cell r="E8">
            <v>0</v>
          </cell>
        </row>
      </sheetData>
      <sheetData sheetId="10">
        <row r="8">
          <cell r="E8">
            <v>0</v>
          </cell>
        </row>
      </sheetData>
      <sheetData sheetId="11">
        <row r="8">
          <cell r="E8">
            <v>0</v>
          </cell>
        </row>
        <row r="285">
          <cell r="D285">
            <v>1</v>
          </cell>
        </row>
        <row r="291">
          <cell r="D291">
            <v>1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rightToLeft="1" tabSelected="1" zoomScale="70" zoomScaleNormal="70" workbookViewId="0">
      <selection activeCell="A79" sqref="A79:XFD80"/>
    </sheetView>
  </sheetViews>
  <sheetFormatPr defaultRowHeight="24.95" customHeight="1" x14ac:dyDescent="0.2"/>
  <cols>
    <col min="1" max="16" width="10.625" customWidth="1"/>
  </cols>
  <sheetData>
    <row r="1" spans="1:16" ht="24.9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4.9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24.9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24.9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24.9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5.2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24.75" hidden="1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54.95" customHeight="1" x14ac:dyDescent="0.2">
      <c r="A9" s="32" t="s">
        <v>78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20.100000000000001" customHeight="1" x14ac:dyDescent="0.2">
      <c r="A10" s="14" t="s">
        <v>77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0.100000000000001" customHeight="1" x14ac:dyDescent="0.2">
      <c r="A11" s="15" t="s">
        <v>79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24.95" customHeight="1" x14ac:dyDescent="0.2">
      <c r="A12" s="16" t="s">
        <v>12</v>
      </c>
      <c r="B12" s="16"/>
      <c r="C12" s="17" t="s">
        <v>89</v>
      </c>
      <c r="D12" s="17"/>
      <c r="E12" s="17"/>
      <c r="F12" s="17"/>
      <c r="G12" s="18" t="s">
        <v>86</v>
      </c>
      <c r="H12" s="18"/>
      <c r="I12" s="18"/>
      <c r="J12" s="19" t="s">
        <v>88</v>
      </c>
      <c r="K12" s="19"/>
      <c r="L12" s="19"/>
      <c r="M12" s="20" t="s">
        <v>87</v>
      </c>
      <c r="N12" s="20"/>
      <c r="O12" s="20"/>
      <c r="P12" s="20"/>
    </row>
    <row r="13" spans="1:16" ht="24.95" customHeight="1" x14ac:dyDescent="0.2">
      <c r="A13" s="6" t="s">
        <v>76</v>
      </c>
      <c r="B13" s="7" t="s">
        <v>10</v>
      </c>
      <c r="C13" s="1" t="s">
        <v>83</v>
      </c>
      <c r="D13" s="8" t="s">
        <v>86</v>
      </c>
      <c r="E13" s="1" t="s">
        <v>81</v>
      </c>
      <c r="F13" s="1" t="s">
        <v>80</v>
      </c>
      <c r="G13" s="9" t="s">
        <v>84</v>
      </c>
      <c r="H13" s="9" t="s">
        <v>82</v>
      </c>
      <c r="I13" s="9" t="s">
        <v>80</v>
      </c>
      <c r="J13" s="1" t="s">
        <v>85</v>
      </c>
      <c r="K13" s="1" t="s">
        <v>82</v>
      </c>
      <c r="L13" s="1" t="s">
        <v>80</v>
      </c>
      <c r="M13" s="1" t="s">
        <v>85</v>
      </c>
      <c r="N13" s="8" t="s">
        <v>86</v>
      </c>
      <c r="O13" s="1" t="s">
        <v>81</v>
      </c>
      <c r="P13" s="1" t="s">
        <v>80</v>
      </c>
    </row>
    <row r="14" spans="1:16" ht="24.95" customHeight="1" x14ac:dyDescent="0.2">
      <c r="A14" s="21" t="s">
        <v>75</v>
      </c>
      <c r="B14" s="21"/>
      <c r="C14" s="3">
        <f t="shared" ref="C14:C39" si="0">SUM(E14:F14)</f>
        <v>47</v>
      </c>
      <c r="D14" s="3">
        <f t="shared" ref="D14:D52" si="1">N14</f>
        <v>0</v>
      </c>
      <c r="E14" s="4">
        <f t="shared" ref="E14:E52" si="2">SUM(O14+K14)</f>
        <v>16</v>
      </c>
      <c r="F14" s="4">
        <f t="shared" ref="F14:F52" si="3">SUM(P14+L14)</f>
        <v>31</v>
      </c>
      <c r="G14" s="4">
        <f t="shared" ref="G14:G52" si="4">SUM(H14:I14)</f>
        <v>0</v>
      </c>
      <c r="H14" s="4">
        <v>0</v>
      </c>
      <c r="I14" s="4">
        <v>0</v>
      </c>
      <c r="J14" s="3">
        <f t="shared" ref="J14:J52" si="5">SUM(K14:L14)</f>
        <v>37</v>
      </c>
      <c r="K14" s="4">
        <f>'[1]جدول 12'!D11</f>
        <v>15</v>
      </c>
      <c r="L14" s="4">
        <f>'[1]جدول 12'!D10</f>
        <v>22</v>
      </c>
      <c r="M14" s="3">
        <f t="shared" ref="M14:M39" si="6">SUM(O14:P14)</f>
        <v>10</v>
      </c>
      <c r="N14" s="3"/>
      <c r="O14" s="4">
        <f>'[1]جدول 12'!D9</f>
        <v>1</v>
      </c>
      <c r="P14" s="5">
        <f>'[1]جدول 12'!D8</f>
        <v>9</v>
      </c>
    </row>
    <row r="15" spans="1:16" ht="24.95" customHeight="1" x14ac:dyDescent="0.2">
      <c r="A15" s="21" t="s">
        <v>74</v>
      </c>
      <c r="B15" s="21"/>
      <c r="C15" s="3">
        <f t="shared" si="0"/>
        <v>17</v>
      </c>
      <c r="D15" s="3">
        <f t="shared" si="1"/>
        <v>0</v>
      </c>
      <c r="E15" s="4">
        <f t="shared" si="2"/>
        <v>11</v>
      </c>
      <c r="F15" s="4">
        <f t="shared" si="3"/>
        <v>6</v>
      </c>
      <c r="G15" s="4">
        <f t="shared" si="4"/>
        <v>0</v>
      </c>
      <c r="H15" s="4">
        <v>0</v>
      </c>
      <c r="I15" s="4">
        <v>0</v>
      </c>
      <c r="J15" s="3">
        <f t="shared" si="5"/>
        <v>11</v>
      </c>
      <c r="K15" s="4">
        <f>'[1]جدول 12'!D16</f>
        <v>6</v>
      </c>
      <c r="L15" s="4">
        <f>'[1]جدول 12'!D15</f>
        <v>5</v>
      </c>
      <c r="M15" s="3">
        <f t="shared" si="6"/>
        <v>6</v>
      </c>
      <c r="N15" s="3"/>
      <c r="O15" s="4">
        <f>'[1]جدول 12'!D14</f>
        <v>5</v>
      </c>
      <c r="P15" s="5">
        <f>'[1]جدول 12'!D13</f>
        <v>1</v>
      </c>
    </row>
    <row r="16" spans="1:16" ht="24.95" customHeight="1" x14ac:dyDescent="0.2">
      <c r="A16" s="21" t="s">
        <v>73</v>
      </c>
      <c r="B16" s="21"/>
      <c r="C16" s="3">
        <f t="shared" si="0"/>
        <v>18</v>
      </c>
      <c r="D16" s="3">
        <f t="shared" si="1"/>
        <v>0</v>
      </c>
      <c r="E16" s="4">
        <f t="shared" si="2"/>
        <v>6</v>
      </c>
      <c r="F16" s="4">
        <f t="shared" si="3"/>
        <v>12</v>
      </c>
      <c r="G16" s="4">
        <f t="shared" si="4"/>
        <v>0</v>
      </c>
      <c r="H16" s="4">
        <v>0</v>
      </c>
      <c r="I16" s="4">
        <v>0</v>
      </c>
      <c r="J16" s="3">
        <f t="shared" si="5"/>
        <v>16</v>
      </c>
      <c r="K16" s="4">
        <f>'[1]جدول 12'!D21</f>
        <v>6</v>
      </c>
      <c r="L16" s="4">
        <f>'[1]جدول 12'!D20</f>
        <v>10</v>
      </c>
      <c r="M16" s="3">
        <f t="shared" si="6"/>
        <v>2</v>
      </c>
      <c r="N16" s="3"/>
      <c r="O16" s="4">
        <f>'[1]جدول 12'!D19</f>
        <v>0</v>
      </c>
      <c r="P16" s="5">
        <f>'[1]جدول 12'!D18</f>
        <v>2</v>
      </c>
    </row>
    <row r="17" spans="1:16" ht="24.95" customHeight="1" x14ac:dyDescent="0.2">
      <c r="A17" s="21" t="s">
        <v>72</v>
      </c>
      <c r="B17" s="21"/>
      <c r="C17" s="3">
        <f t="shared" si="0"/>
        <v>0</v>
      </c>
      <c r="D17" s="3">
        <f t="shared" si="1"/>
        <v>0</v>
      </c>
      <c r="E17" s="4">
        <f t="shared" si="2"/>
        <v>0</v>
      </c>
      <c r="F17" s="4">
        <f t="shared" si="3"/>
        <v>0</v>
      </c>
      <c r="G17" s="4">
        <f t="shared" si="4"/>
        <v>0</v>
      </c>
      <c r="H17" s="4">
        <v>0</v>
      </c>
      <c r="I17" s="4">
        <v>0</v>
      </c>
      <c r="J17" s="3">
        <f t="shared" si="5"/>
        <v>0</v>
      </c>
      <c r="K17" s="4">
        <f>'[1]جدول 12'!D26</f>
        <v>0</v>
      </c>
      <c r="L17" s="4">
        <f>'[1]جدول 12'!D25</f>
        <v>0</v>
      </c>
      <c r="M17" s="3">
        <f t="shared" si="6"/>
        <v>0</v>
      </c>
      <c r="N17" s="3"/>
      <c r="O17" s="4">
        <f>'[1]جدول 12'!D24</f>
        <v>0</v>
      </c>
      <c r="P17" s="5">
        <f>'[1]جدول 12'!D23</f>
        <v>0</v>
      </c>
    </row>
    <row r="18" spans="1:16" ht="24.95" customHeight="1" x14ac:dyDescent="0.2">
      <c r="A18" s="21" t="s">
        <v>71</v>
      </c>
      <c r="B18" s="21"/>
      <c r="C18" s="3">
        <f t="shared" si="0"/>
        <v>1</v>
      </c>
      <c r="D18" s="3">
        <f t="shared" si="1"/>
        <v>0</v>
      </c>
      <c r="E18" s="4">
        <f t="shared" si="2"/>
        <v>0</v>
      </c>
      <c r="F18" s="4">
        <f t="shared" si="3"/>
        <v>1</v>
      </c>
      <c r="G18" s="4">
        <f t="shared" si="4"/>
        <v>0</v>
      </c>
      <c r="H18" s="4">
        <v>0</v>
      </c>
      <c r="I18" s="4">
        <v>0</v>
      </c>
      <c r="J18" s="3">
        <f t="shared" si="5"/>
        <v>1</v>
      </c>
      <c r="K18" s="4">
        <f>'[1]جدول 12'!D31</f>
        <v>0</v>
      </c>
      <c r="L18" s="4">
        <f>'[1]جدول 12'!D30</f>
        <v>1</v>
      </c>
      <c r="M18" s="3">
        <f t="shared" si="6"/>
        <v>0</v>
      </c>
      <c r="N18" s="3"/>
      <c r="O18" s="4">
        <f>'[1]جدول 12'!D29</f>
        <v>0</v>
      </c>
      <c r="P18" s="5">
        <f>'[1]جدول 12'!D28</f>
        <v>0</v>
      </c>
    </row>
    <row r="19" spans="1:16" ht="24.95" customHeight="1" x14ac:dyDescent="0.2">
      <c r="A19" s="21" t="s">
        <v>70</v>
      </c>
      <c r="B19" s="21"/>
      <c r="C19" s="3">
        <f t="shared" si="0"/>
        <v>1</v>
      </c>
      <c r="D19" s="3">
        <f t="shared" si="1"/>
        <v>0</v>
      </c>
      <c r="E19" s="4">
        <f t="shared" si="2"/>
        <v>0</v>
      </c>
      <c r="F19" s="4">
        <f t="shared" si="3"/>
        <v>1</v>
      </c>
      <c r="G19" s="4">
        <f t="shared" si="4"/>
        <v>0</v>
      </c>
      <c r="H19" s="4">
        <v>0</v>
      </c>
      <c r="I19" s="4">
        <v>0</v>
      </c>
      <c r="J19" s="3">
        <f t="shared" si="5"/>
        <v>1</v>
      </c>
      <c r="K19" s="4">
        <f>'[1]جدول 12'!D36</f>
        <v>0</v>
      </c>
      <c r="L19" s="4">
        <f>'[1]جدول 12'!D35</f>
        <v>1</v>
      </c>
      <c r="M19" s="3">
        <f t="shared" si="6"/>
        <v>0</v>
      </c>
      <c r="N19" s="3"/>
      <c r="O19" s="4">
        <f>'[1]جدول 12'!D34</f>
        <v>0</v>
      </c>
      <c r="P19" s="5">
        <f>'[1]جدول 12'!D33</f>
        <v>0</v>
      </c>
    </row>
    <row r="20" spans="1:16" ht="24.95" customHeight="1" x14ac:dyDescent="0.2">
      <c r="A20" s="21" t="s">
        <v>69</v>
      </c>
      <c r="B20" s="21"/>
      <c r="C20" s="3">
        <f t="shared" si="0"/>
        <v>255</v>
      </c>
      <c r="D20" s="3">
        <f t="shared" si="1"/>
        <v>0</v>
      </c>
      <c r="E20" s="4">
        <f t="shared" si="2"/>
        <v>104</v>
      </c>
      <c r="F20" s="4">
        <f t="shared" si="3"/>
        <v>151</v>
      </c>
      <c r="G20" s="4">
        <f t="shared" si="4"/>
        <v>0</v>
      </c>
      <c r="H20" s="4">
        <v>0</v>
      </c>
      <c r="I20" s="4">
        <v>0</v>
      </c>
      <c r="J20" s="3">
        <f t="shared" si="5"/>
        <v>147</v>
      </c>
      <c r="K20" s="4">
        <f>'[1]جدول 12'!D48</f>
        <v>56</v>
      </c>
      <c r="L20" s="4">
        <f>'[1]جدول 12'!D47</f>
        <v>91</v>
      </c>
      <c r="M20" s="3">
        <f t="shared" si="6"/>
        <v>108</v>
      </c>
      <c r="N20" s="3"/>
      <c r="O20" s="4">
        <f>'[1]جدول 12'!D46</f>
        <v>48</v>
      </c>
      <c r="P20" s="5">
        <f>'[1]جدول 12'!D45</f>
        <v>60</v>
      </c>
    </row>
    <row r="21" spans="1:16" ht="24.95" customHeight="1" x14ac:dyDescent="0.2">
      <c r="A21" s="21" t="s">
        <v>68</v>
      </c>
      <c r="B21" s="21"/>
      <c r="C21" s="3">
        <f t="shared" si="0"/>
        <v>0</v>
      </c>
      <c r="D21" s="3">
        <f t="shared" si="1"/>
        <v>0</v>
      </c>
      <c r="E21" s="4">
        <f t="shared" si="2"/>
        <v>0</v>
      </c>
      <c r="F21" s="4">
        <f t="shared" si="3"/>
        <v>0</v>
      </c>
      <c r="G21" s="4">
        <f t="shared" si="4"/>
        <v>0</v>
      </c>
      <c r="H21" s="4">
        <v>0</v>
      </c>
      <c r="I21" s="4">
        <v>0</v>
      </c>
      <c r="J21" s="3">
        <f t="shared" si="5"/>
        <v>0</v>
      </c>
      <c r="K21" s="4">
        <f>'[1]جدول 12'!D53</f>
        <v>0</v>
      </c>
      <c r="L21" s="4">
        <f>'[1]جدول 12'!D52</f>
        <v>0</v>
      </c>
      <c r="M21" s="3">
        <f t="shared" si="6"/>
        <v>0</v>
      </c>
      <c r="N21" s="3"/>
      <c r="O21" s="4">
        <f>'[1]جدول 12'!D51</f>
        <v>0</v>
      </c>
      <c r="P21" s="5">
        <f>'[1]جدول 12'!D50</f>
        <v>0</v>
      </c>
    </row>
    <row r="22" spans="1:16" ht="24.95" customHeight="1" x14ac:dyDescent="0.2">
      <c r="A22" s="21" t="s">
        <v>67</v>
      </c>
      <c r="B22" s="21"/>
      <c r="C22" s="3">
        <f t="shared" si="0"/>
        <v>0</v>
      </c>
      <c r="D22" s="3">
        <f t="shared" si="1"/>
        <v>0</v>
      </c>
      <c r="E22" s="4">
        <f t="shared" si="2"/>
        <v>0</v>
      </c>
      <c r="F22" s="4">
        <f t="shared" si="3"/>
        <v>0</v>
      </c>
      <c r="G22" s="4">
        <f t="shared" si="4"/>
        <v>0</v>
      </c>
      <c r="H22" s="4">
        <v>0</v>
      </c>
      <c r="I22" s="4">
        <v>0</v>
      </c>
      <c r="J22" s="3">
        <f t="shared" si="5"/>
        <v>0</v>
      </c>
      <c r="K22" s="4">
        <f>'[1]جدول 12'!D58</f>
        <v>0</v>
      </c>
      <c r="L22" s="4">
        <f>'[1]جدول 12'!D57</f>
        <v>0</v>
      </c>
      <c r="M22" s="3">
        <f t="shared" si="6"/>
        <v>0</v>
      </c>
      <c r="N22" s="3"/>
      <c r="O22" s="4">
        <f>'[1]جدول 12'!D56</f>
        <v>0</v>
      </c>
      <c r="P22" s="5">
        <f>'[1]جدول 12'!D55</f>
        <v>0</v>
      </c>
    </row>
    <row r="23" spans="1:16" ht="24.95" customHeight="1" x14ac:dyDescent="0.2">
      <c r="A23" s="21" t="s">
        <v>66</v>
      </c>
      <c r="B23" s="21"/>
      <c r="C23" s="3">
        <f t="shared" si="0"/>
        <v>2</v>
      </c>
      <c r="D23" s="3">
        <f t="shared" si="1"/>
        <v>0</v>
      </c>
      <c r="E23" s="4">
        <f t="shared" si="2"/>
        <v>0</v>
      </c>
      <c r="F23" s="4">
        <f t="shared" si="3"/>
        <v>2</v>
      </c>
      <c r="G23" s="4">
        <f t="shared" si="4"/>
        <v>0</v>
      </c>
      <c r="H23" s="4">
        <v>0</v>
      </c>
      <c r="I23" s="4">
        <v>0</v>
      </c>
      <c r="J23" s="3">
        <f t="shared" si="5"/>
        <v>2</v>
      </c>
      <c r="K23" s="4">
        <f>'[1]جدول 12'!D63</f>
        <v>0</v>
      </c>
      <c r="L23" s="4">
        <f>'[1]جدول 12'!D62</f>
        <v>2</v>
      </c>
      <c r="M23" s="3">
        <f t="shared" si="6"/>
        <v>0</v>
      </c>
      <c r="N23" s="3"/>
      <c r="O23" s="4">
        <f>'[1]جدول 12'!D61</f>
        <v>0</v>
      </c>
      <c r="P23" s="5">
        <f>'[1]جدول 12'!D60</f>
        <v>0</v>
      </c>
    </row>
    <row r="24" spans="1:16" ht="24.95" customHeight="1" x14ac:dyDescent="0.2">
      <c r="A24" s="21" t="s">
        <v>65</v>
      </c>
      <c r="B24" s="21"/>
      <c r="C24" s="3">
        <f t="shared" si="0"/>
        <v>50</v>
      </c>
      <c r="D24" s="3">
        <f t="shared" si="1"/>
        <v>0</v>
      </c>
      <c r="E24" s="4">
        <f t="shared" si="2"/>
        <v>20</v>
      </c>
      <c r="F24" s="4">
        <f t="shared" si="3"/>
        <v>30</v>
      </c>
      <c r="G24" s="4">
        <f t="shared" si="4"/>
        <v>0</v>
      </c>
      <c r="H24" s="4">
        <v>0</v>
      </c>
      <c r="I24" s="4">
        <v>0</v>
      </c>
      <c r="J24" s="3">
        <f t="shared" si="5"/>
        <v>31</v>
      </c>
      <c r="K24" s="4">
        <f>'[1]جدول 12'!D68</f>
        <v>13</v>
      </c>
      <c r="L24" s="4">
        <f>'[1]جدول 12'!D67</f>
        <v>18</v>
      </c>
      <c r="M24" s="3">
        <f t="shared" si="6"/>
        <v>19</v>
      </c>
      <c r="N24" s="3"/>
      <c r="O24" s="4">
        <f>'[1]جدول 12'!D66</f>
        <v>7</v>
      </c>
      <c r="P24" s="5">
        <f>'[1]جدول 12'!D65</f>
        <v>12</v>
      </c>
    </row>
    <row r="25" spans="1:16" ht="24.95" customHeight="1" x14ac:dyDescent="0.2">
      <c r="A25" s="21" t="s">
        <v>64</v>
      </c>
      <c r="B25" s="21"/>
      <c r="C25" s="3">
        <f t="shared" si="0"/>
        <v>98</v>
      </c>
      <c r="D25" s="3">
        <f t="shared" si="1"/>
        <v>0</v>
      </c>
      <c r="E25" s="4">
        <f t="shared" si="2"/>
        <v>33</v>
      </c>
      <c r="F25" s="4">
        <f t="shared" si="3"/>
        <v>65</v>
      </c>
      <c r="G25" s="4">
        <f t="shared" si="4"/>
        <v>0</v>
      </c>
      <c r="H25" s="4">
        <v>0</v>
      </c>
      <c r="I25" s="4">
        <v>0</v>
      </c>
      <c r="J25" s="3">
        <f t="shared" si="5"/>
        <v>61</v>
      </c>
      <c r="K25" s="4">
        <f>'[1]جدول 12'!D73</f>
        <v>18</v>
      </c>
      <c r="L25" s="4">
        <f>'[1]جدول 12'!D72</f>
        <v>43</v>
      </c>
      <c r="M25" s="3">
        <f t="shared" si="6"/>
        <v>37</v>
      </c>
      <c r="N25" s="3"/>
      <c r="O25" s="4">
        <f>'[1]جدول 12'!D71</f>
        <v>15</v>
      </c>
      <c r="P25" s="5">
        <f>'[1]جدول 12'!D70</f>
        <v>22</v>
      </c>
    </row>
    <row r="26" spans="1:16" ht="24.95" customHeight="1" x14ac:dyDescent="0.2">
      <c r="A26" s="22" t="s">
        <v>63</v>
      </c>
      <c r="B26" s="22"/>
      <c r="C26" s="3">
        <f t="shared" si="0"/>
        <v>16</v>
      </c>
      <c r="D26" s="3">
        <f t="shared" si="1"/>
        <v>0</v>
      </c>
      <c r="E26" s="4">
        <f t="shared" si="2"/>
        <v>4</v>
      </c>
      <c r="F26" s="4">
        <f t="shared" si="3"/>
        <v>12</v>
      </c>
      <c r="G26" s="4">
        <f t="shared" si="4"/>
        <v>0</v>
      </c>
      <c r="H26" s="4">
        <v>0</v>
      </c>
      <c r="I26" s="4">
        <v>0</v>
      </c>
      <c r="J26" s="3">
        <f t="shared" si="5"/>
        <v>9</v>
      </c>
      <c r="K26" s="4">
        <f>'[1]جدول 12'!D78</f>
        <v>2</v>
      </c>
      <c r="L26" s="4">
        <f>'[1]جدول 12'!D77</f>
        <v>7</v>
      </c>
      <c r="M26" s="3">
        <f t="shared" si="6"/>
        <v>7</v>
      </c>
      <c r="N26" s="3"/>
      <c r="O26" s="4">
        <f>'[1]جدول 12'!D76</f>
        <v>2</v>
      </c>
      <c r="P26" s="5">
        <f>'[1]جدول 12'!D75</f>
        <v>5</v>
      </c>
    </row>
    <row r="27" spans="1:16" ht="24.95" customHeight="1" x14ac:dyDescent="0.2">
      <c r="A27" s="22" t="s">
        <v>62</v>
      </c>
      <c r="B27" s="22"/>
      <c r="C27" s="3">
        <f t="shared" si="0"/>
        <v>80</v>
      </c>
      <c r="D27" s="3">
        <f t="shared" si="1"/>
        <v>0</v>
      </c>
      <c r="E27" s="4">
        <f t="shared" si="2"/>
        <v>24</v>
      </c>
      <c r="F27" s="4">
        <f t="shared" si="3"/>
        <v>56</v>
      </c>
      <c r="G27" s="4">
        <f t="shared" si="4"/>
        <v>0</v>
      </c>
      <c r="H27" s="4">
        <v>0</v>
      </c>
      <c r="I27" s="4">
        <v>0</v>
      </c>
      <c r="J27" s="3">
        <f t="shared" si="5"/>
        <v>50</v>
      </c>
      <c r="K27" s="4">
        <f>'[1]جدول 12'!D90</f>
        <v>14</v>
      </c>
      <c r="L27" s="4">
        <f>'[1]جدول 12'!D89</f>
        <v>36</v>
      </c>
      <c r="M27" s="3">
        <f t="shared" si="6"/>
        <v>30</v>
      </c>
      <c r="N27" s="3"/>
      <c r="O27" s="4">
        <f>'[1]جدول 12'!D88</f>
        <v>10</v>
      </c>
      <c r="P27" s="5">
        <f>'[1]جدول 12'!D87</f>
        <v>20</v>
      </c>
    </row>
    <row r="28" spans="1:16" ht="24.95" customHeight="1" x14ac:dyDescent="0.2">
      <c r="A28" s="21" t="s">
        <v>61</v>
      </c>
      <c r="B28" s="21"/>
      <c r="C28" s="3">
        <f t="shared" si="0"/>
        <v>110</v>
      </c>
      <c r="D28" s="3">
        <f t="shared" si="1"/>
        <v>0</v>
      </c>
      <c r="E28" s="4">
        <f t="shared" si="2"/>
        <v>107</v>
      </c>
      <c r="F28" s="4">
        <f t="shared" si="3"/>
        <v>3</v>
      </c>
      <c r="G28" s="4">
        <f t="shared" si="4"/>
        <v>0</v>
      </c>
      <c r="H28" s="4">
        <v>0</v>
      </c>
      <c r="I28" s="4">
        <v>0</v>
      </c>
      <c r="J28" s="3">
        <f t="shared" si="5"/>
        <v>75</v>
      </c>
      <c r="K28" s="4">
        <f>'[1]جدول 12'!D95</f>
        <v>73</v>
      </c>
      <c r="L28" s="4">
        <f>'[1]جدول 12'!D94</f>
        <v>2</v>
      </c>
      <c r="M28" s="3">
        <f t="shared" si="6"/>
        <v>35</v>
      </c>
      <c r="N28" s="3"/>
      <c r="O28" s="4">
        <f>'[1]جدول 12'!D93</f>
        <v>34</v>
      </c>
      <c r="P28" s="5">
        <f>'[1]جدول 12'!D92</f>
        <v>1</v>
      </c>
    </row>
    <row r="29" spans="1:16" ht="24.95" customHeight="1" x14ac:dyDescent="0.2">
      <c r="A29" s="21" t="s">
        <v>60</v>
      </c>
      <c r="B29" s="21"/>
      <c r="C29" s="3">
        <f t="shared" si="0"/>
        <v>18</v>
      </c>
      <c r="D29" s="3">
        <f t="shared" si="1"/>
        <v>0</v>
      </c>
      <c r="E29" s="4">
        <f t="shared" si="2"/>
        <v>18</v>
      </c>
      <c r="F29" s="4">
        <f t="shared" si="3"/>
        <v>0</v>
      </c>
      <c r="G29" s="4">
        <f t="shared" si="4"/>
        <v>0</v>
      </c>
      <c r="H29" s="4">
        <v>0</v>
      </c>
      <c r="I29" s="4">
        <v>0</v>
      </c>
      <c r="J29" s="3">
        <f t="shared" si="5"/>
        <v>11</v>
      </c>
      <c r="K29" s="4">
        <f>'[1]جدول 12'!D100</f>
        <v>11</v>
      </c>
      <c r="L29" s="4">
        <f>'[1]جدول 12'!D99</f>
        <v>0</v>
      </c>
      <c r="M29" s="3">
        <f t="shared" si="6"/>
        <v>7</v>
      </c>
      <c r="N29" s="3"/>
      <c r="O29" s="4">
        <f>'[1]جدول 12'!D98</f>
        <v>7</v>
      </c>
      <c r="P29" s="5">
        <f>'[1]جدول 12'!D97</f>
        <v>0</v>
      </c>
    </row>
    <row r="30" spans="1:16" ht="24.95" customHeight="1" x14ac:dyDescent="0.2">
      <c r="A30" s="21" t="s">
        <v>59</v>
      </c>
      <c r="B30" s="21"/>
      <c r="C30" s="3">
        <f t="shared" si="0"/>
        <v>531</v>
      </c>
      <c r="D30" s="3">
        <f t="shared" si="1"/>
        <v>0</v>
      </c>
      <c r="E30" s="4">
        <f t="shared" si="2"/>
        <v>207</v>
      </c>
      <c r="F30" s="4">
        <f t="shared" si="3"/>
        <v>324</v>
      </c>
      <c r="G30" s="4">
        <f t="shared" si="4"/>
        <v>0</v>
      </c>
      <c r="H30" s="4">
        <v>0</v>
      </c>
      <c r="I30" s="4">
        <v>0</v>
      </c>
      <c r="J30" s="3">
        <f t="shared" si="5"/>
        <v>318</v>
      </c>
      <c r="K30" s="4">
        <f>'[1]جدول 12'!D105</f>
        <v>119</v>
      </c>
      <c r="L30" s="4">
        <f>'[1]جدول 12'!D104</f>
        <v>199</v>
      </c>
      <c r="M30" s="3">
        <f t="shared" si="6"/>
        <v>213</v>
      </c>
      <c r="N30" s="3"/>
      <c r="O30" s="4">
        <f>'[1]جدول 12'!D103</f>
        <v>88</v>
      </c>
      <c r="P30" s="5">
        <f>'[1]جدول 12'!D102</f>
        <v>125</v>
      </c>
    </row>
    <row r="31" spans="1:16" ht="24.95" customHeight="1" x14ac:dyDescent="0.2">
      <c r="A31" s="23" t="s">
        <v>58</v>
      </c>
      <c r="B31" s="23"/>
      <c r="C31" s="3">
        <f t="shared" si="0"/>
        <v>27</v>
      </c>
      <c r="D31" s="3">
        <f t="shared" si="1"/>
        <v>0</v>
      </c>
      <c r="E31" s="4">
        <f t="shared" si="2"/>
        <v>17</v>
      </c>
      <c r="F31" s="4">
        <f t="shared" si="3"/>
        <v>10</v>
      </c>
      <c r="G31" s="4">
        <f t="shared" si="4"/>
        <v>0</v>
      </c>
      <c r="H31" s="4">
        <v>0</v>
      </c>
      <c r="I31" s="4">
        <v>0</v>
      </c>
      <c r="J31" s="3">
        <f t="shared" si="5"/>
        <v>18</v>
      </c>
      <c r="K31" s="4">
        <f>'[1]جدول 12'!D110</f>
        <v>11</v>
      </c>
      <c r="L31" s="4">
        <f>'[1]جدول 12'!D109</f>
        <v>7</v>
      </c>
      <c r="M31" s="3">
        <f t="shared" si="6"/>
        <v>9</v>
      </c>
      <c r="N31" s="3"/>
      <c r="O31" s="4">
        <f>'[1]جدول 12'!D108</f>
        <v>6</v>
      </c>
      <c r="P31" s="5">
        <f>'[1]جدول 12'!D107</f>
        <v>3</v>
      </c>
    </row>
    <row r="32" spans="1:16" ht="24.95" customHeight="1" x14ac:dyDescent="0.2">
      <c r="A32" s="21" t="s">
        <v>57</v>
      </c>
      <c r="B32" s="21"/>
      <c r="C32" s="3">
        <f t="shared" si="0"/>
        <v>52</v>
      </c>
      <c r="D32" s="3">
        <f t="shared" si="1"/>
        <v>0</v>
      </c>
      <c r="E32" s="4">
        <f t="shared" si="2"/>
        <v>25</v>
      </c>
      <c r="F32" s="4">
        <f t="shared" si="3"/>
        <v>27</v>
      </c>
      <c r="G32" s="4">
        <f t="shared" si="4"/>
        <v>0</v>
      </c>
      <c r="H32" s="4">
        <v>0</v>
      </c>
      <c r="I32" s="4">
        <v>0</v>
      </c>
      <c r="J32" s="3">
        <f t="shared" si="5"/>
        <v>36</v>
      </c>
      <c r="K32" s="4">
        <f>'[1]جدول 12'!D115</f>
        <v>16</v>
      </c>
      <c r="L32" s="4">
        <f>'[1]جدول 12'!D114</f>
        <v>20</v>
      </c>
      <c r="M32" s="3">
        <f t="shared" si="6"/>
        <v>16</v>
      </c>
      <c r="N32" s="3"/>
      <c r="O32" s="4">
        <f>'[1]جدول 12'!D113</f>
        <v>9</v>
      </c>
      <c r="P32" s="5">
        <f>'[1]جدول 12'!D112</f>
        <v>7</v>
      </c>
    </row>
    <row r="33" spans="1:16" ht="24.95" customHeight="1" x14ac:dyDescent="0.2">
      <c r="A33" s="21" t="s">
        <v>56</v>
      </c>
      <c r="B33" s="21"/>
      <c r="C33" s="3">
        <f t="shared" si="0"/>
        <v>180</v>
      </c>
      <c r="D33" s="3">
        <f t="shared" si="1"/>
        <v>0</v>
      </c>
      <c r="E33" s="4">
        <f t="shared" si="2"/>
        <v>73</v>
      </c>
      <c r="F33" s="4">
        <f t="shared" si="3"/>
        <v>107</v>
      </c>
      <c r="G33" s="4">
        <f t="shared" si="4"/>
        <v>0</v>
      </c>
      <c r="H33" s="4">
        <v>0</v>
      </c>
      <c r="I33" s="4">
        <v>0</v>
      </c>
      <c r="J33" s="3">
        <f t="shared" si="5"/>
        <v>122</v>
      </c>
      <c r="K33" s="4">
        <f>'[1]جدول 12'!D120</f>
        <v>45</v>
      </c>
      <c r="L33" s="4">
        <f>'[1]جدول 12'!D119</f>
        <v>77</v>
      </c>
      <c r="M33" s="3">
        <f t="shared" si="6"/>
        <v>58</v>
      </c>
      <c r="N33" s="3"/>
      <c r="O33" s="4">
        <f>'[1]جدول 12'!D118</f>
        <v>28</v>
      </c>
      <c r="P33" s="5">
        <f>'[1]جدول 12'!D117</f>
        <v>30</v>
      </c>
    </row>
    <row r="34" spans="1:16" ht="24.95" customHeight="1" x14ac:dyDescent="0.2">
      <c r="A34" s="21" t="s">
        <v>55</v>
      </c>
      <c r="B34" s="21"/>
      <c r="C34" s="3">
        <f t="shared" si="0"/>
        <v>0</v>
      </c>
      <c r="D34" s="3">
        <f t="shared" si="1"/>
        <v>0</v>
      </c>
      <c r="E34" s="4">
        <f t="shared" si="2"/>
        <v>0</v>
      </c>
      <c r="F34" s="4">
        <f t="shared" si="3"/>
        <v>0</v>
      </c>
      <c r="G34" s="4">
        <f t="shared" si="4"/>
        <v>0</v>
      </c>
      <c r="H34" s="4">
        <v>0</v>
      </c>
      <c r="I34" s="4">
        <v>0</v>
      </c>
      <c r="J34" s="3">
        <f t="shared" si="5"/>
        <v>0</v>
      </c>
      <c r="K34" s="4">
        <f>'[1]جدول 12'!D125</f>
        <v>0</v>
      </c>
      <c r="L34" s="4">
        <f>'[1]جدول 12'!D124</f>
        <v>0</v>
      </c>
      <c r="M34" s="3">
        <f t="shared" si="6"/>
        <v>0</v>
      </c>
      <c r="N34" s="3"/>
      <c r="O34" s="4">
        <f>'[1]جدول 12'!D123</f>
        <v>0</v>
      </c>
      <c r="P34" s="5">
        <f>'[1]جدول 12'!D122</f>
        <v>0</v>
      </c>
    </row>
    <row r="35" spans="1:16" ht="24.95" customHeight="1" x14ac:dyDescent="0.2">
      <c r="A35" s="21" t="s">
        <v>54</v>
      </c>
      <c r="B35" s="21"/>
      <c r="C35" s="3">
        <f t="shared" si="0"/>
        <v>34</v>
      </c>
      <c r="D35" s="3">
        <f t="shared" si="1"/>
        <v>0</v>
      </c>
      <c r="E35" s="4">
        <f t="shared" si="2"/>
        <v>13</v>
      </c>
      <c r="F35" s="4">
        <f t="shared" si="3"/>
        <v>21</v>
      </c>
      <c r="G35" s="4">
        <f t="shared" si="4"/>
        <v>0</v>
      </c>
      <c r="H35" s="4">
        <v>0</v>
      </c>
      <c r="I35" s="4">
        <v>0</v>
      </c>
      <c r="J35" s="3">
        <f t="shared" si="5"/>
        <v>20</v>
      </c>
      <c r="K35" s="4">
        <f>'[1]جدول 12'!D137</f>
        <v>5</v>
      </c>
      <c r="L35" s="4">
        <f>'[1]جدول 12'!D136</f>
        <v>15</v>
      </c>
      <c r="M35" s="3">
        <f t="shared" si="6"/>
        <v>14</v>
      </c>
      <c r="N35" s="3"/>
      <c r="O35" s="4">
        <f>'[1]جدول 12'!D135</f>
        <v>8</v>
      </c>
      <c r="P35" s="5">
        <f>'[1]جدول 12'!D134</f>
        <v>6</v>
      </c>
    </row>
    <row r="36" spans="1:16" ht="24.95" customHeight="1" x14ac:dyDescent="0.2">
      <c r="A36" s="21" t="s">
        <v>53</v>
      </c>
      <c r="B36" s="21"/>
      <c r="C36" s="3">
        <f t="shared" si="0"/>
        <v>41</v>
      </c>
      <c r="D36" s="3">
        <f t="shared" si="1"/>
        <v>0</v>
      </c>
      <c r="E36" s="4">
        <f t="shared" si="2"/>
        <v>21</v>
      </c>
      <c r="F36" s="4">
        <f t="shared" si="3"/>
        <v>20</v>
      </c>
      <c r="G36" s="4">
        <f t="shared" si="4"/>
        <v>0</v>
      </c>
      <c r="H36" s="4">
        <v>0</v>
      </c>
      <c r="I36" s="4">
        <v>0</v>
      </c>
      <c r="J36" s="3">
        <f t="shared" si="5"/>
        <v>27</v>
      </c>
      <c r="K36" s="4">
        <f>'[1]جدول 12'!D142</f>
        <v>14</v>
      </c>
      <c r="L36" s="4">
        <f>'[1]جدول 12'!D141</f>
        <v>13</v>
      </c>
      <c r="M36" s="3">
        <f t="shared" si="6"/>
        <v>14</v>
      </c>
      <c r="N36" s="3"/>
      <c r="O36" s="4">
        <f>'[1]جدول 12'!D140</f>
        <v>7</v>
      </c>
      <c r="P36" s="5">
        <f>'[1]جدول 12'!D139</f>
        <v>7</v>
      </c>
    </row>
    <row r="37" spans="1:16" ht="24.95" customHeight="1" x14ac:dyDescent="0.2">
      <c r="A37" s="21" t="s">
        <v>52</v>
      </c>
      <c r="B37" s="21"/>
      <c r="C37" s="3">
        <f t="shared" si="0"/>
        <v>6</v>
      </c>
      <c r="D37" s="3">
        <f t="shared" si="1"/>
        <v>0</v>
      </c>
      <c r="E37" s="4">
        <f t="shared" si="2"/>
        <v>4</v>
      </c>
      <c r="F37" s="4">
        <f t="shared" si="3"/>
        <v>2</v>
      </c>
      <c r="G37" s="4">
        <f t="shared" si="4"/>
        <v>0</v>
      </c>
      <c r="H37" s="4">
        <v>0</v>
      </c>
      <c r="I37" s="4">
        <v>0</v>
      </c>
      <c r="J37" s="3">
        <f t="shared" si="5"/>
        <v>2</v>
      </c>
      <c r="K37" s="4">
        <f>'[1]جدول 12'!D147</f>
        <v>2</v>
      </c>
      <c r="L37" s="4">
        <f>'[1]جدول 12'!D146</f>
        <v>0</v>
      </c>
      <c r="M37" s="3">
        <f t="shared" si="6"/>
        <v>4</v>
      </c>
      <c r="N37" s="3"/>
      <c r="O37" s="4">
        <f>'[1]جدول 12'!D145</f>
        <v>2</v>
      </c>
      <c r="P37" s="5">
        <f>'[1]جدول 12'!D144</f>
        <v>2</v>
      </c>
    </row>
    <row r="38" spans="1:16" ht="24.95" customHeight="1" x14ac:dyDescent="0.2">
      <c r="A38" s="21" t="s">
        <v>51</v>
      </c>
      <c r="B38" s="21"/>
      <c r="C38" s="3">
        <f t="shared" si="0"/>
        <v>84</v>
      </c>
      <c r="D38" s="3">
        <f t="shared" si="1"/>
        <v>0</v>
      </c>
      <c r="E38" s="4">
        <f t="shared" si="2"/>
        <v>38</v>
      </c>
      <c r="F38" s="4">
        <f t="shared" si="3"/>
        <v>46</v>
      </c>
      <c r="G38" s="4">
        <f t="shared" si="4"/>
        <v>0</v>
      </c>
      <c r="H38" s="4">
        <v>0</v>
      </c>
      <c r="I38" s="4">
        <v>0</v>
      </c>
      <c r="J38" s="3">
        <f t="shared" si="5"/>
        <v>65</v>
      </c>
      <c r="K38" s="4">
        <f>'[1]جدول 12'!D152</f>
        <v>30</v>
      </c>
      <c r="L38" s="4">
        <f>'[1]جدول 12'!D151</f>
        <v>35</v>
      </c>
      <c r="M38" s="3">
        <f t="shared" si="6"/>
        <v>19</v>
      </c>
      <c r="N38" s="3"/>
      <c r="O38" s="4">
        <f>'[1]جدول 12'!D150</f>
        <v>8</v>
      </c>
      <c r="P38" s="5">
        <f>'[1]جدول 12'!D149</f>
        <v>11</v>
      </c>
    </row>
    <row r="39" spans="1:16" ht="24.95" customHeight="1" x14ac:dyDescent="0.2">
      <c r="A39" s="21" t="s">
        <v>50</v>
      </c>
      <c r="B39" s="21"/>
      <c r="C39" s="3">
        <f t="shared" si="0"/>
        <v>7</v>
      </c>
      <c r="D39" s="3">
        <f t="shared" si="1"/>
        <v>0</v>
      </c>
      <c r="E39" s="4">
        <f t="shared" si="2"/>
        <v>3</v>
      </c>
      <c r="F39" s="4">
        <f t="shared" si="3"/>
        <v>4</v>
      </c>
      <c r="G39" s="4">
        <f t="shared" si="4"/>
        <v>0</v>
      </c>
      <c r="H39" s="4">
        <v>0</v>
      </c>
      <c r="I39" s="4">
        <v>0</v>
      </c>
      <c r="J39" s="3">
        <f t="shared" si="5"/>
        <v>6</v>
      </c>
      <c r="K39" s="4">
        <f>'[1]جدول 12'!D157</f>
        <v>3</v>
      </c>
      <c r="L39" s="4">
        <f>'[1]جدول 12'!D156</f>
        <v>3</v>
      </c>
      <c r="M39" s="3">
        <f t="shared" si="6"/>
        <v>1</v>
      </c>
      <c r="N39" s="3"/>
      <c r="O39" s="4">
        <f>'[1]جدول 12'!D155</f>
        <v>0</v>
      </c>
      <c r="P39" s="5">
        <f>'[1]جدول 12'!D154</f>
        <v>1</v>
      </c>
    </row>
    <row r="40" spans="1:16" ht="24.95" customHeight="1" x14ac:dyDescent="0.2">
      <c r="A40" s="21" t="s">
        <v>49</v>
      </c>
      <c r="B40" s="21"/>
      <c r="C40" s="3">
        <f t="shared" ref="C40:C45" si="7">SUM(D40:F40)</f>
        <v>1614</v>
      </c>
      <c r="D40" s="3">
        <f t="shared" si="1"/>
        <v>1</v>
      </c>
      <c r="E40" s="4">
        <f t="shared" si="2"/>
        <v>419</v>
      </c>
      <c r="F40" s="4">
        <f t="shared" si="3"/>
        <v>1194</v>
      </c>
      <c r="G40" s="4">
        <f t="shared" si="4"/>
        <v>0</v>
      </c>
      <c r="H40" s="4">
        <v>0</v>
      </c>
      <c r="I40" s="4">
        <v>0</v>
      </c>
      <c r="J40" s="3">
        <f t="shared" si="5"/>
        <v>1220</v>
      </c>
      <c r="K40" s="4">
        <f>'[1]جدول 12'!D163</f>
        <v>262</v>
      </c>
      <c r="L40" s="4">
        <f>'[1]جدول 12'!D162</f>
        <v>958</v>
      </c>
      <c r="M40" s="3">
        <f>SUM(N40:P40)</f>
        <v>394</v>
      </c>
      <c r="N40" s="3">
        <f>'[1]جدول 12'!D161</f>
        <v>1</v>
      </c>
      <c r="O40" s="4">
        <f>'[1]جدول 12'!D160</f>
        <v>157</v>
      </c>
      <c r="P40" s="5">
        <f>'[1]جدول 12'!D159</f>
        <v>236</v>
      </c>
    </row>
    <row r="41" spans="1:16" ht="24.95" customHeight="1" x14ac:dyDescent="0.2">
      <c r="A41" s="21" t="s">
        <v>48</v>
      </c>
      <c r="B41" s="21"/>
      <c r="C41" s="3">
        <f t="shared" si="7"/>
        <v>7</v>
      </c>
      <c r="D41" s="3">
        <f t="shared" si="1"/>
        <v>0</v>
      </c>
      <c r="E41" s="4">
        <f t="shared" si="2"/>
        <v>2</v>
      </c>
      <c r="F41" s="4">
        <f t="shared" si="3"/>
        <v>5</v>
      </c>
      <c r="G41" s="4">
        <f t="shared" si="4"/>
        <v>0</v>
      </c>
      <c r="H41" s="4">
        <v>0</v>
      </c>
      <c r="I41" s="4">
        <v>0</v>
      </c>
      <c r="J41" s="3">
        <f t="shared" si="5"/>
        <v>6</v>
      </c>
      <c r="K41" s="4">
        <f>'[1]جدول 12'!D168</f>
        <v>2</v>
      </c>
      <c r="L41" s="4">
        <f>'[1]جدول 12'!D167</f>
        <v>4</v>
      </c>
      <c r="M41" s="3">
        <f>SUM(O41:P41)</f>
        <v>1</v>
      </c>
      <c r="N41" s="3"/>
      <c r="O41" s="4">
        <f>'[1]جدول 12'!D166</f>
        <v>0</v>
      </c>
      <c r="P41" s="5">
        <f>'[1]جدول 12'!D165</f>
        <v>1</v>
      </c>
    </row>
    <row r="42" spans="1:16" ht="24.95" customHeight="1" x14ac:dyDescent="0.2">
      <c r="A42" s="21" t="s">
        <v>47</v>
      </c>
      <c r="B42" s="21"/>
      <c r="C42" s="3">
        <f t="shared" si="7"/>
        <v>209</v>
      </c>
      <c r="D42" s="3">
        <f t="shared" si="1"/>
        <v>0</v>
      </c>
      <c r="E42" s="4">
        <f t="shared" si="2"/>
        <v>71</v>
      </c>
      <c r="F42" s="4">
        <f t="shared" si="3"/>
        <v>138</v>
      </c>
      <c r="G42" s="4">
        <f t="shared" si="4"/>
        <v>0</v>
      </c>
      <c r="H42" s="4">
        <v>0</v>
      </c>
      <c r="I42" s="4">
        <v>0</v>
      </c>
      <c r="J42" s="3">
        <f t="shared" si="5"/>
        <v>115</v>
      </c>
      <c r="K42" s="4">
        <f>'[1]جدول 12'!D180</f>
        <v>35</v>
      </c>
      <c r="L42" s="4">
        <f>'[1]جدول 12'!D179</f>
        <v>80</v>
      </c>
      <c r="M42" s="3">
        <f>SUM(O42:P42)</f>
        <v>94</v>
      </c>
      <c r="N42" s="3"/>
      <c r="O42" s="4">
        <f>'[1]جدول 12'!D178</f>
        <v>36</v>
      </c>
      <c r="P42" s="5">
        <f>'[1]جدول 12'!D177</f>
        <v>58</v>
      </c>
    </row>
    <row r="43" spans="1:16" ht="24.95" customHeight="1" x14ac:dyDescent="0.2">
      <c r="A43" s="21" t="s">
        <v>46</v>
      </c>
      <c r="B43" s="21"/>
      <c r="C43" s="3">
        <f t="shared" si="7"/>
        <v>195</v>
      </c>
      <c r="D43" s="3">
        <f t="shared" si="1"/>
        <v>0</v>
      </c>
      <c r="E43" s="4">
        <f t="shared" si="2"/>
        <v>74</v>
      </c>
      <c r="F43" s="4">
        <f t="shared" si="3"/>
        <v>121</v>
      </c>
      <c r="G43" s="4">
        <f t="shared" si="4"/>
        <v>0</v>
      </c>
      <c r="H43" s="4">
        <v>0</v>
      </c>
      <c r="I43" s="4">
        <v>0</v>
      </c>
      <c r="J43" s="3">
        <f t="shared" si="5"/>
        <v>113</v>
      </c>
      <c r="K43" s="4">
        <f>'[1]جدول 12'!D185</f>
        <v>27</v>
      </c>
      <c r="L43" s="4">
        <f>'[1]جدول 12'!D184</f>
        <v>86</v>
      </c>
      <c r="M43" s="3">
        <f>SUM(O43:P43)</f>
        <v>82</v>
      </c>
      <c r="N43" s="3"/>
      <c r="O43" s="4">
        <f>'[1]جدول 12'!D183</f>
        <v>47</v>
      </c>
      <c r="P43" s="5">
        <f>'[1]جدول 12'!D182</f>
        <v>35</v>
      </c>
    </row>
    <row r="44" spans="1:16" ht="24.95" customHeight="1" x14ac:dyDescent="0.2">
      <c r="A44" s="21" t="s">
        <v>45</v>
      </c>
      <c r="B44" s="21"/>
      <c r="C44" s="3">
        <f t="shared" si="7"/>
        <v>194</v>
      </c>
      <c r="D44" s="3">
        <f t="shared" si="1"/>
        <v>0</v>
      </c>
      <c r="E44" s="4">
        <f t="shared" si="2"/>
        <v>59</v>
      </c>
      <c r="F44" s="4">
        <f t="shared" si="3"/>
        <v>135</v>
      </c>
      <c r="G44" s="4">
        <f t="shared" si="4"/>
        <v>0</v>
      </c>
      <c r="H44" s="4">
        <v>0</v>
      </c>
      <c r="I44" s="4">
        <v>0</v>
      </c>
      <c r="J44" s="3">
        <f t="shared" si="5"/>
        <v>118</v>
      </c>
      <c r="K44" s="4">
        <f>'[1]جدول 12'!D190</f>
        <v>30</v>
      </c>
      <c r="L44" s="4">
        <f>'[1]جدول 12'!D189</f>
        <v>88</v>
      </c>
      <c r="M44" s="3">
        <f>SUM(O44:P44)</f>
        <v>76</v>
      </c>
      <c r="N44" s="3"/>
      <c r="O44" s="4">
        <f>'[1]جدول 12'!D188</f>
        <v>29</v>
      </c>
      <c r="P44" s="5">
        <f>'[1]جدول 12'!D187</f>
        <v>47</v>
      </c>
    </row>
    <row r="45" spans="1:16" ht="24.95" customHeight="1" x14ac:dyDescent="0.2">
      <c r="A45" s="21" t="s">
        <v>44</v>
      </c>
      <c r="B45" s="21"/>
      <c r="C45" s="3">
        <f t="shared" si="7"/>
        <v>386</v>
      </c>
      <c r="D45" s="3">
        <f t="shared" si="1"/>
        <v>1</v>
      </c>
      <c r="E45" s="4">
        <f t="shared" si="2"/>
        <v>77</v>
      </c>
      <c r="F45" s="4">
        <f t="shared" si="3"/>
        <v>308</v>
      </c>
      <c r="G45" s="4">
        <f t="shared" si="4"/>
        <v>0</v>
      </c>
      <c r="H45" s="4">
        <v>0</v>
      </c>
      <c r="I45" s="4">
        <v>0</v>
      </c>
      <c r="J45" s="3">
        <f t="shared" si="5"/>
        <v>318</v>
      </c>
      <c r="K45" s="4">
        <f>'[1]جدول 12'!D196</f>
        <v>51</v>
      </c>
      <c r="L45" s="4">
        <f>'[1]جدول 12'!D195</f>
        <v>267</v>
      </c>
      <c r="M45" s="3">
        <f>SUM(N45:P45)</f>
        <v>68</v>
      </c>
      <c r="N45" s="3">
        <f>'[1]جدول 12'!D194</f>
        <v>1</v>
      </c>
      <c r="O45" s="4">
        <f>'[1]جدول 12'!D193</f>
        <v>26</v>
      </c>
      <c r="P45" s="5">
        <f>'[1]جدول 12'!D192</f>
        <v>41</v>
      </c>
    </row>
    <row r="46" spans="1:16" ht="24.95" customHeight="1" x14ac:dyDescent="0.2">
      <c r="A46" s="21" t="s">
        <v>43</v>
      </c>
      <c r="B46" s="21"/>
      <c r="C46" s="3">
        <f t="shared" ref="C46:C52" si="8">SUM(E46:F46)</f>
        <v>361</v>
      </c>
      <c r="D46" s="3">
        <f t="shared" si="1"/>
        <v>0</v>
      </c>
      <c r="E46" s="4">
        <f t="shared" si="2"/>
        <v>110</v>
      </c>
      <c r="F46" s="4">
        <f t="shared" si="3"/>
        <v>251</v>
      </c>
      <c r="G46" s="4">
        <f t="shared" si="4"/>
        <v>0</v>
      </c>
      <c r="H46" s="4">
        <v>0</v>
      </c>
      <c r="I46" s="4">
        <v>0</v>
      </c>
      <c r="J46" s="3">
        <f t="shared" si="5"/>
        <v>290</v>
      </c>
      <c r="K46" s="4">
        <f>'[1]جدول 12'!D201</f>
        <v>71</v>
      </c>
      <c r="L46" s="4">
        <f>'[1]جدول 12'!D200</f>
        <v>219</v>
      </c>
      <c r="M46" s="3">
        <f t="shared" ref="M46:M52" si="9">SUM(O46:P46)</f>
        <v>71</v>
      </c>
      <c r="N46" s="3"/>
      <c r="O46" s="4">
        <f>'[1]جدول 12'!D199</f>
        <v>39</v>
      </c>
      <c r="P46" s="5">
        <f>'[1]جدول 12'!D198</f>
        <v>32</v>
      </c>
    </row>
    <row r="47" spans="1:16" ht="24.95" customHeight="1" x14ac:dyDescent="0.2">
      <c r="A47" s="21" t="s">
        <v>42</v>
      </c>
      <c r="B47" s="21"/>
      <c r="C47" s="3">
        <f t="shared" si="8"/>
        <v>10</v>
      </c>
      <c r="D47" s="3">
        <f t="shared" si="1"/>
        <v>0</v>
      </c>
      <c r="E47" s="4">
        <f t="shared" si="2"/>
        <v>3</v>
      </c>
      <c r="F47" s="4">
        <f t="shared" si="3"/>
        <v>7</v>
      </c>
      <c r="G47" s="4">
        <f t="shared" si="4"/>
        <v>0</v>
      </c>
      <c r="H47" s="4">
        <v>0</v>
      </c>
      <c r="I47" s="4">
        <v>0</v>
      </c>
      <c r="J47" s="3">
        <f t="shared" si="5"/>
        <v>6</v>
      </c>
      <c r="K47" s="4">
        <f>'[1]جدول 12'!D206</f>
        <v>2</v>
      </c>
      <c r="L47" s="4">
        <f>'[1]جدول 12'!D205</f>
        <v>4</v>
      </c>
      <c r="M47" s="3">
        <f t="shared" si="9"/>
        <v>4</v>
      </c>
      <c r="N47" s="3"/>
      <c r="O47" s="4">
        <f>'[1]جدول 12'!D204</f>
        <v>1</v>
      </c>
      <c r="P47" s="5">
        <f>'[1]جدول 12'!D203</f>
        <v>3</v>
      </c>
    </row>
    <row r="48" spans="1:16" ht="24.95" customHeight="1" x14ac:dyDescent="0.2">
      <c r="A48" s="21" t="s">
        <v>41</v>
      </c>
      <c r="B48" s="21"/>
      <c r="C48" s="3">
        <f t="shared" si="8"/>
        <v>0</v>
      </c>
      <c r="D48" s="3">
        <f t="shared" si="1"/>
        <v>0</v>
      </c>
      <c r="E48" s="4">
        <f t="shared" si="2"/>
        <v>0</v>
      </c>
      <c r="F48" s="4">
        <f t="shared" si="3"/>
        <v>0</v>
      </c>
      <c r="G48" s="4">
        <f t="shared" si="4"/>
        <v>0</v>
      </c>
      <c r="H48" s="4">
        <v>0</v>
      </c>
      <c r="I48" s="4">
        <v>0</v>
      </c>
      <c r="J48" s="3">
        <f t="shared" si="5"/>
        <v>0</v>
      </c>
      <c r="K48" s="4">
        <f>'[1]جدول 12'!D211</f>
        <v>0</v>
      </c>
      <c r="L48" s="4">
        <f>'[1]جدول 12'!D210</f>
        <v>0</v>
      </c>
      <c r="M48" s="3">
        <f t="shared" si="9"/>
        <v>0</v>
      </c>
      <c r="N48" s="3"/>
      <c r="O48" s="4">
        <f>'[1]جدول 12'!D209</f>
        <v>0</v>
      </c>
      <c r="P48" s="5">
        <f>'[1]جدول 12'!D208</f>
        <v>0</v>
      </c>
    </row>
    <row r="49" spans="1:16" ht="24.95" customHeight="1" x14ac:dyDescent="0.2">
      <c r="A49" s="21" t="s">
        <v>40</v>
      </c>
      <c r="B49" s="21"/>
      <c r="C49" s="3">
        <f t="shared" si="8"/>
        <v>291</v>
      </c>
      <c r="D49" s="3">
        <f t="shared" si="1"/>
        <v>0</v>
      </c>
      <c r="E49" s="4">
        <f t="shared" si="2"/>
        <v>120</v>
      </c>
      <c r="F49" s="4">
        <f t="shared" si="3"/>
        <v>171</v>
      </c>
      <c r="G49" s="4">
        <f t="shared" si="4"/>
        <v>0</v>
      </c>
      <c r="H49" s="4">
        <v>0</v>
      </c>
      <c r="I49" s="4">
        <v>0</v>
      </c>
      <c r="J49" s="3">
        <f t="shared" si="5"/>
        <v>160</v>
      </c>
      <c r="K49" s="4">
        <f>'[1]جدول 12'!D223</f>
        <v>56</v>
      </c>
      <c r="L49" s="4">
        <f>'[1]جدول 12'!D222</f>
        <v>104</v>
      </c>
      <c r="M49" s="3">
        <f t="shared" si="9"/>
        <v>131</v>
      </c>
      <c r="N49" s="3"/>
      <c r="O49" s="4">
        <f>'[1]جدول 12'!D221</f>
        <v>64</v>
      </c>
      <c r="P49" s="5">
        <f>'[1]جدول 12'!D220</f>
        <v>67</v>
      </c>
    </row>
    <row r="50" spans="1:16" ht="24.95" customHeight="1" x14ac:dyDescent="0.2">
      <c r="A50" s="21" t="s">
        <v>39</v>
      </c>
      <c r="B50" s="21"/>
      <c r="C50" s="3">
        <f t="shared" si="8"/>
        <v>3</v>
      </c>
      <c r="D50" s="3">
        <f t="shared" si="1"/>
        <v>0</v>
      </c>
      <c r="E50" s="4">
        <f t="shared" si="2"/>
        <v>1</v>
      </c>
      <c r="F50" s="4">
        <f t="shared" si="3"/>
        <v>2</v>
      </c>
      <c r="G50" s="4">
        <f t="shared" si="4"/>
        <v>0</v>
      </c>
      <c r="H50" s="4">
        <v>0</v>
      </c>
      <c r="I50" s="4">
        <v>0</v>
      </c>
      <c r="J50" s="3">
        <f t="shared" si="5"/>
        <v>3</v>
      </c>
      <c r="K50" s="4">
        <f>'[1]جدول 12'!D228</f>
        <v>1</v>
      </c>
      <c r="L50" s="4">
        <f>'[1]جدول 12'!D227</f>
        <v>2</v>
      </c>
      <c r="M50" s="3">
        <f t="shared" si="9"/>
        <v>0</v>
      </c>
      <c r="N50" s="3"/>
      <c r="O50" s="4">
        <f>'[1]جدول 12'!D226</f>
        <v>0</v>
      </c>
      <c r="P50" s="5">
        <f>'[1]جدول 12'!D225</f>
        <v>0</v>
      </c>
    </row>
    <row r="51" spans="1:16" ht="24.95" customHeight="1" x14ac:dyDescent="0.2">
      <c r="A51" s="21" t="s">
        <v>38</v>
      </c>
      <c r="B51" s="21"/>
      <c r="C51" s="3">
        <f t="shared" si="8"/>
        <v>25</v>
      </c>
      <c r="D51" s="3">
        <f t="shared" si="1"/>
        <v>0</v>
      </c>
      <c r="E51" s="4">
        <f t="shared" si="2"/>
        <v>13</v>
      </c>
      <c r="F51" s="4">
        <f t="shared" si="3"/>
        <v>12</v>
      </c>
      <c r="G51" s="4">
        <f t="shared" si="4"/>
        <v>0</v>
      </c>
      <c r="H51" s="4">
        <v>0</v>
      </c>
      <c r="I51" s="4">
        <v>0</v>
      </c>
      <c r="J51" s="3">
        <f t="shared" si="5"/>
        <v>13</v>
      </c>
      <c r="K51" s="4">
        <f>'[1]جدول 12'!D233</f>
        <v>5</v>
      </c>
      <c r="L51" s="4">
        <f>'[1]جدول 12'!D232</f>
        <v>8</v>
      </c>
      <c r="M51" s="3">
        <f t="shared" si="9"/>
        <v>12</v>
      </c>
      <c r="N51" s="3"/>
      <c r="O51" s="4">
        <f>'[1]جدول 12'!D231</f>
        <v>8</v>
      </c>
      <c r="P51" s="5">
        <f>'[1]جدول 12'!D230</f>
        <v>4</v>
      </c>
    </row>
    <row r="52" spans="1:16" ht="24.95" customHeight="1" x14ac:dyDescent="0.2">
      <c r="A52" s="21" t="s">
        <v>37</v>
      </c>
      <c r="B52" s="21"/>
      <c r="C52" s="3">
        <f t="shared" si="8"/>
        <v>202</v>
      </c>
      <c r="D52" s="3">
        <f t="shared" si="1"/>
        <v>0</v>
      </c>
      <c r="E52" s="4">
        <f t="shared" si="2"/>
        <v>68</v>
      </c>
      <c r="F52" s="4">
        <f t="shared" si="3"/>
        <v>134</v>
      </c>
      <c r="G52" s="4">
        <f t="shared" si="4"/>
        <v>0</v>
      </c>
      <c r="H52" s="4">
        <v>0</v>
      </c>
      <c r="I52" s="4">
        <v>0</v>
      </c>
      <c r="J52" s="3">
        <f t="shared" si="5"/>
        <v>110</v>
      </c>
      <c r="K52" s="4">
        <f>'[1]جدول 12'!D238</f>
        <v>28</v>
      </c>
      <c r="L52" s="4">
        <f>'[1]جدول 12'!D237</f>
        <v>82</v>
      </c>
      <c r="M52" s="3">
        <f t="shared" si="9"/>
        <v>92</v>
      </c>
      <c r="N52" s="3"/>
      <c r="O52" s="4">
        <f>'[1]جدول 12'!D236</f>
        <v>40</v>
      </c>
      <c r="P52" s="5">
        <f>'[1]جدول 12'!D235</f>
        <v>52</v>
      </c>
    </row>
    <row r="53" spans="1:16" ht="24.95" customHeight="1" x14ac:dyDescent="0.2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ht="20.100000000000001" customHeight="1" x14ac:dyDescent="0.2">
      <c r="A54" s="14" t="s">
        <v>36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ht="20.100000000000001" customHeight="1" x14ac:dyDescent="0.2">
      <c r="A55" s="14" t="s">
        <v>97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ht="24.95" customHeight="1" x14ac:dyDescent="0.2">
      <c r="A56" s="27" t="s">
        <v>12</v>
      </c>
      <c r="B56" s="27"/>
      <c r="C56" s="19" t="s">
        <v>92</v>
      </c>
      <c r="D56" s="19"/>
      <c r="E56" s="19"/>
      <c r="F56" s="19"/>
      <c r="G56" s="18" t="s">
        <v>91</v>
      </c>
      <c r="H56" s="18"/>
      <c r="I56" s="18"/>
      <c r="J56" s="19" t="s">
        <v>90</v>
      </c>
      <c r="K56" s="19"/>
      <c r="L56" s="19"/>
      <c r="M56" s="19" t="s">
        <v>87</v>
      </c>
      <c r="N56" s="19"/>
      <c r="O56" s="19"/>
      <c r="P56" s="19"/>
    </row>
    <row r="57" spans="1:16" ht="24.95" customHeight="1" x14ac:dyDescent="0.2">
      <c r="A57" s="8" t="s">
        <v>35</v>
      </c>
      <c r="B57" s="10" t="s">
        <v>10</v>
      </c>
      <c r="C57" s="1" t="s">
        <v>83</v>
      </c>
      <c r="D57" s="13" t="s">
        <v>86</v>
      </c>
      <c r="E57" s="1" t="s">
        <v>81</v>
      </c>
      <c r="F57" s="1" t="s">
        <v>80</v>
      </c>
      <c r="G57" s="9" t="s">
        <v>84</v>
      </c>
      <c r="H57" s="9" t="s">
        <v>82</v>
      </c>
      <c r="I57" s="9" t="s">
        <v>80</v>
      </c>
      <c r="J57" s="1" t="s">
        <v>85</v>
      </c>
      <c r="K57" s="1" t="s">
        <v>82</v>
      </c>
      <c r="L57" s="1" t="s">
        <v>80</v>
      </c>
      <c r="M57" s="1" t="s">
        <v>85</v>
      </c>
      <c r="N57" s="13" t="s">
        <v>86</v>
      </c>
      <c r="O57" s="1" t="s">
        <v>81</v>
      </c>
      <c r="P57" s="1" t="s">
        <v>80</v>
      </c>
    </row>
    <row r="58" spans="1:16" ht="24.95" customHeight="1" x14ac:dyDescent="0.2">
      <c r="A58" s="28" t="s">
        <v>34</v>
      </c>
      <c r="B58" s="28"/>
      <c r="C58" s="3">
        <f t="shared" ref="C58:C64" si="10">SUM(E58:F58)</f>
        <v>20</v>
      </c>
      <c r="D58" s="3">
        <f t="shared" ref="D58:D77" si="11">N58</f>
        <v>0</v>
      </c>
      <c r="E58" s="4">
        <f t="shared" ref="E58:E75" si="12">SUM(O58+K58)</f>
        <v>8</v>
      </c>
      <c r="F58" s="4">
        <f t="shared" ref="F58:F75" si="13">SUM(P58+L58)</f>
        <v>12</v>
      </c>
      <c r="G58" s="4">
        <f t="shared" ref="G58:G76" si="14">SUM(H58:I58)</f>
        <v>0</v>
      </c>
      <c r="H58" s="4">
        <v>0</v>
      </c>
      <c r="I58" s="4">
        <v>0</v>
      </c>
      <c r="J58" s="3">
        <f t="shared" ref="J58:J76" si="15">SUM(K58:L58)</f>
        <v>14</v>
      </c>
      <c r="K58" s="4">
        <f>'[1]جدول 12'!D243</f>
        <v>5</v>
      </c>
      <c r="L58" s="4">
        <f>'[1]جدول 12'!D242</f>
        <v>9</v>
      </c>
      <c r="M58" s="3">
        <f t="shared" ref="M58:M64" si="16">SUM(O58:P58)</f>
        <v>6</v>
      </c>
      <c r="N58" s="3"/>
      <c r="O58" s="4">
        <f>'[1]جدول 12'!D241</f>
        <v>3</v>
      </c>
      <c r="P58" s="5">
        <f>'[1]جدول 12'!D240</f>
        <v>3</v>
      </c>
    </row>
    <row r="59" spans="1:16" ht="24.95" customHeight="1" x14ac:dyDescent="0.2">
      <c r="A59" s="28" t="s">
        <v>33</v>
      </c>
      <c r="B59" s="28"/>
      <c r="C59" s="3">
        <f t="shared" si="10"/>
        <v>62</v>
      </c>
      <c r="D59" s="3">
        <f t="shared" si="11"/>
        <v>0</v>
      </c>
      <c r="E59" s="4">
        <f t="shared" si="12"/>
        <v>23</v>
      </c>
      <c r="F59" s="4">
        <f t="shared" si="13"/>
        <v>39</v>
      </c>
      <c r="G59" s="4">
        <f t="shared" si="14"/>
        <v>0</v>
      </c>
      <c r="H59" s="4">
        <v>0</v>
      </c>
      <c r="I59" s="4">
        <v>0</v>
      </c>
      <c r="J59" s="3">
        <f t="shared" si="15"/>
        <v>37</v>
      </c>
      <c r="K59" s="4">
        <f>'[1]جدول 12'!D248</f>
        <v>14</v>
      </c>
      <c r="L59" s="4">
        <f>'[1]جدول 12'!D247</f>
        <v>23</v>
      </c>
      <c r="M59" s="3">
        <f t="shared" si="16"/>
        <v>25</v>
      </c>
      <c r="N59" s="3"/>
      <c r="O59" s="4">
        <f>'[1]جدول 12'!D246</f>
        <v>9</v>
      </c>
      <c r="P59" s="5">
        <f>'[1]جدول 12'!D245</f>
        <v>16</v>
      </c>
    </row>
    <row r="60" spans="1:16" ht="24.95" customHeight="1" x14ac:dyDescent="0.2">
      <c r="A60" s="28" t="s">
        <v>32</v>
      </c>
      <c r="B60" s="28"/>
      <c r="C60" s="3">
        <f t="shared" si="10"/>
        <v>130</v>
      </c>
      <c r="D60" s="3">
        <f t="shared" si="11"/>
        <v>0</v>
      </c>
      <c r="E60" s="4">
        <f t="shared" si="12"/>
        <v>41</v>
      </c>
      <c r="F60" s="4">
        <f t="shared" si="13"/>
        <v>89</v>
      </c>
      <c r="G60" s="4">
        <f t="shared" si="14"/>
        <v>0</v>
      </c>
      <c r="H60" s="4">
        <v>0</v>
      </c>
      <c r="I60" s="4">
        <v>0</v>
      </c>
      <c r="J60" s="3">
        <f t="shared" si="15"/>
        <v>76</v>
      </c>
      <c r="K60" s="4">
        <f>'[1]جدول 12'!D253</f>
        <v>20</v>
      </c>
      <c r="L60" s="4">
        <f>'[1]جدول 12'!D252</f>
        <v>56</v>
      </c>
      <c r="M60" s="3">
        <f t="shared" si="16"/>
        <v>54</v>
      </c>
      <c r="N60" s="3"/>
      <c r="O60" s="4">
        <f>'[1]جدول 12'!D251</f>
        <v>21</v>
      </c>
      <c r="P60" s="5">
        <f>'[1]جدول 12'!D250</f>
        <v>33</v>
      </c>
    </row>
    <row r="61" spans="1:16" ht="24.95" customHeight="1" x14ac:dyDescent="0.2">
      <c r="A61" s="28" t="s">
        <v>31</v>
      </c>
      <c r="B61" s="28"/>
      <c r="C61" s="3">
        <f t="shared" si="10"/>
        <v>227</v>
      </c>
      <c r="D61" s="3">
        <f t="shared" si="11"/>
        <v>0</v>
      </c>
      <c r="E61" s="4">
        <f t="shared" si="12"/>
        <v>91</v>
      </c>
      <c r="F61" s="4">
        <f t="shared" si="13"/>
        <v>136</v>
      </c>
      <c r="G61" s="4">
        <f t="shared" si="14"/>
        <v>0</v>
      </c>
      <c r="H61" s="4">
        <v>0</v>
      </c>
      <c r="I61" s="4">
        <v>0</v>
      </c>
      <c r="J61" s="3">
        <f t="shared" si="15"/>
        <v>126</v>
      </c>
      <c r="K61" s="4">
        <f>'[1]جدول 12'!D265</f>
        <v>45</v>
      </c>
      <c r="L61" s="4">
        <f>'[1]جدول 12'!D264</f>
        <v>81</v>
      </c>
      <c r="M61" s="3">
        <f t="shared" si="16"/>
        <v>101</v>
      </c>
      <c r="N61" s="3"/>
      <c r="O61" s="4">
        <f>'[1]جدول 12'!D263</f>
        <v>46</v>
      </c>
      <c r="P61" s="5">
        <f>'[1]جدول 12'!D262</f>
        <v>55</v>
      </c>
    </row>
    <row r="62" spans="1:16" ht="24.95" customHeight="1" x14ac:dyDescent="0.2">
      <c r="A62" s="28" t="s">
        <v>30</v>
      </c>
      <c r="B62" s="28"/>
      <c r="C62" s="3">
        <f t="shared" si="10"/>
        <v>0</v>
      </c>
      <c r="D62" s="3">
        <f t="shared" si="11"/>
        <v>0</v>
      </c>
      <c r="E62" s="4">
        <f t="shared" si="12"/>
        <v>0</v>
      </c>
      <c r="F62" s="4">
        <f t="shared" si="13"/>
        <v>0</v>
      </c>
      <c r="G62" s="4">
        <f t="shared" si="14"/>
        <v>0</v>
      </c>
      <c r="H62" s="4">
        <v>0</v>
      </c>
      <c r="I62" s="4">
        <v>0</v>
      </c>
      <c r="J62" s="3">
        <f t="shared" si="15"/>
        <v>0</v>
      </c>
      <c r="K62" s="4">
        <f>'[1]جدول 12'!D270</f>
        <v>0</v>
      </c>
      <c r="L62" s="4">
        <f>'[1]جدول 12'!D269</f>
        <v>0</v>
      </c>
      <c r="M62" s="3">
        <f t="shared" si="16"/>
        <v>0</v>
      </c>
      <c r="N62" s="3"/>
      <c r="O62" s="4">
        <f>'[1]جدول 12'!D268</f>
        <v>0</v>
      </c>
      <c r="P62" s="5">
        <f>'[1]جدول 12'!D267</f>
        <v>0</v>
      </c>
    </row>
    <row r="63" spans="1:16" ht="24.95" customHeight="1" x14ac:dyDescent="0.2">
      <c r="A63" s="28" t="s">
        <v>29</v>
      </c>
      <c r="B63" s="28"/>
      <c r="C63" s="3">
        <f t="shared" si="10"/>
        <v>0</v>
      </c>
      <c r="D63" s="3">
        <f t="shared" si="11"/>
        <v>0</v>
      </c>
      <c r="E63" s="4">
        <f t="shared" si="12"/>
        <v>0</v>
      </c>
      <c r="F63" s="4">
        <f t="shared" si="13"/>
        <v>0</v>
      </c>
      <c r="G63" s="4">
        <f t="shared" si="14"/>
        <v>0</v>
      </c>
      <c r="H63" s="4">
        <v>0</v>
      </c>
      <c r="I63" s="4">
        <v>0</v>
      </c>
      <c r="J63" s="3">
        <f t="shared" si="15"/>
        <v>0</v>
      </c>
      <c r="K63" s="4">
        <f>'[1]جدول 12'!D275</f>
        <v>0</v>
      </c>
      <c r="L63" s="4">
        <f>'[1]جدول 12'!D274</f>
        <v>0</v>
      </c>
      <c r="M63" s="3">
        <f t="shared" si="16"/>
        <v>0</v>
      </c>
      <c r="N63" s="3"/>
      <c r="O63" s="4">
        <f>'[1]جدول 12'!D273</f>
        <v>0</v>
      </c>
      <c r="P63" s="5">
        <f>'[1]جدول 12'!D272</f>
        <v>0</v>
      </c>
    </row>
    <row r="64" spans="1:16" ht="24.95" customHeight="1" x14ac:dyDescent="0.2">
      <c r="A64" s="28" t="s">
        <v>28</v>
      </c>
      <c r="B64" s="28"/>
      <c r="C64" s="3">
        <f t="shared" si="10"/>
        <v>2</v>
      </c>
      <c r="D64" s="3">
        <f t="shared" si="11"/>
        <v>0</v>
      </c>
      <c r="E64" s="4">
        <f t="shared" si="12"/>
        <v>2</v>
      </c>
      <c r="F64" s="4">
        <f t="shared" si="13"/>
        <v>0</v>
      </c>
      <c r="G64" s="4">
        <f t="shared" si="14"/>
        <v>0</v>
      </c>
      <c r="H64" s="4">
        <v>0</v>
      </c>
      <c r="I64" s="4">
        <v>0</v>
      </c>
      <c r="J64" s="3">
        <f t="shared" si="15"/>
        <v>2</v>
      </c>
      <c r="K64" s="4">
        <f>'[1]جدول 12'!D280</f>
        <v>2</v>
      </c>
      <c r="L64" s="4">
        <f>'[1]جدول 12'!D279</f>
        <v>0</v>
      </c>
      <c r="M64" s="3">
        <f t="shared" si="16"/>
        <v>0</v>
      </c>
      <c r="N64" s="3"/>
      <c r="O64" s="4">
        <f>'[1]جدول 12'!D278</f>
        <v>0</v>
      </c>
      <c r="P64" s="5">
        <f>'[1]جدول 12'!D277</f>
        <v>0</v>
      </c>
    </row>
    <row r="65" spans="1:16" ht="24.95" customHeight="1" x14ac:dyDescent="0.2">
      <c r="A65" s="28" t="s">
        <v>27</v>
      </c>
      <c r="B65" s="28"/>
      <c r="C65" s="3">
        <f>SUM(D65:F65)</f>
        <v>205</v>
      </c>
      <c r="D65" s="3">
        <f t="shared" si="11"/>
        <v>1</v>
      </c>
      <c r="E65" s="4">
        <f t="shared" si="12"/>
        <v>99</v>
      </c>
      <c r="F65" s="4">
        <f t="shared" si="13"/>
        <v>105</v>
      </c>
      <c r="G65" s="4">
        <f t="shared" si="14"/>
        <v>0</v>
      </c>
      <c r="H65" s="4">
        <v>0</v>
      </c>
      <c r="I65" s="4">
        <v>0</v>
      </c>
      <c r="J65" s="3">
        <f t="shared" si="15"/>
        <v>129</v>
      </c>
      <c r="K65" s="4">
        <f>'[1]جدول 12'!D286</f>
        <v>66</v>
      </c>
      <c r="L65" s="4">
        <f>'[1]جدول 12'!D285</f>
        <v>63</v>
      </c>
      <c r="M65" s="3">
        <f>SUM(N65:P65)</f>
        <v>76</v>
      </c>
      <c r="N65" s="3">
        <f>[1]ابوظبى!D285</f>
        <v>1</v>
      </c>
      <c r="O65" s="4">
        <f>'[1]جدول 12'!D283</f>
        <v>33</v>
      </c>
      <c r="P65" s="5">
        <f>'[1]جدول 12'!D282</f>
        <v>42</v>
      </c>
    </row>
    <row r="66" spans="1:16" ht="24.95" customHeight="1" x14ac:dyDescent="0.2">
      <c r="A66" s="28" t="s">
        <v>26</v>
      </c>
      <c r="B66" s="28"/>
      <c r="C66" s="3">
        <f>SUM(D66:F66)</f>
        <v>306</v>
      </c>
      <c r="D66" s="3">
        <f t="shared" si="11"/>
        <v>1</v>
      </c>
      <c r="E66" s="4">
        <f t="shared" si="12"/>
        <v>126</v>
      </c>
      <c r="F66" s="4">
        <f t="shared" si="13"/>
        <v>179</v>
      </c>
      <c r="G66" s="4">
        <f t="shared" si="14"/>
        <v>0</v>
      </c>
      <c r="H66" s="4">
        <v>0</v>
      </c>
      <c r="I66" s="4">
        <v>0</v>
      </c>
      <c r="J66" s="3">
        <f t="shared" si="15"/>
        <v>178</v>
      </c>
      <c r="K66" s="4">
        <f>'[1]جدول 12'!D292</f>
        <v>70</v>
      </c>
      <c r="L66" s="4">
        <f>'[1]جدول 12'!D291</f>
        <v>108</v>
      </c>
      <c r="M66" s="3">
        <f>SUM(N66:P66)</f>
        <v>128</v>
      </c>
      <c r="N66" s="3">
        <f>[1]ابوظبى!D291</f>
        <v>1</v>
      </c>
      <c r="O66" s="4">
        <f>'[1]جدول 12'!D289</f>
        <v>56</v>
      </c>
      <c r="P66" s="5">
        <f>'[1]جدول 12'!D288</f>
        <v>71</v>
      </c>
    </row>
    <row r="67" spans="1:16" ht="24.95" customHeight="1" x14ac:dyDescent="0.2">
      <c r="A67" s="28" t="s">
        <v>25</v>
      </c>
      <c r="B67" s="28"/>
      <c r="C67" s="3">
        <f t="shared" ref="C67:C76" si="17">SUM(E67:F67)</f>
        <v>0</v>
      </c>
      <c r="D67" s="3">
        <f t="shared" si="11"/>
        <v>0</v>
      </c>
      <c r="E67" s="4">
        <f t="shared" si="12"/>
        <v>0</v>
      </c>
      <c r="F67" s="4">
        <f t="shared" si="13"/>
        <v>0</v>
      </c>
      <c r="G67" s="4">
        <f t="shared" si="14"/>
        <v>0</v>
      </c>
      <c r="H67" s="4">
        <v>0</v>
      </c>
      <c r="I67" s="4">
        <v>0</v>
      </c>
      <c r="J67" s="3">
        <f t="shared" si="15"/>
        <v>0</v>
      </c>
      <c r="K67" s="4">
        <f>'[1]جدول 12'!D303</f>
        <v>0</v>
      </c>
      <c r="L67" s="4">
        <f>'[1]جدول 12'!D302</f>
        <v>0</v>
      </c>
      <c r="M67" s="3">
        <f t="shared" ref="M67:M76" si="18">SUM(O67:P67)</f>
        <v>0</v>
      </c>
      <c r="N67" s="3"/>
      <c r="O67" s="4">
        <f>'[1]جدول 12'!D301</f>
        <v>0</v>
      </c>
      <c r="P67" s="5">
        <f>'[1]جدول 12'!D300</f>
        <v>0</v>
      </c>
    </row>
    <row r="68" spans="1:16" ht="24.95" customHeight="1" x14ac:dyDescent="0.2">
      <c r="A68" s="28" t="s">
        <v>24</v>
      </c>
      <c r="B68" s="28"/>
      <c r="C68" s="3">
        <f t="shared" si="17"/>
        <v>272</v>
      </c>
      <c r="D68" s="3">
        <f t="shared" si="11"/>
        <v>0</v>
      </c>
      <c r="E68" s="4">
        <f t="shared" si="12"/>
        <v>89</v>
      </c>
      <c r="F68" s="4">
        <f t="shared" si="13"/>
        <v>183</v>
      </c>
      <c r="G68" s="4">
        <f t="shared" si="14"/>
        <v>0</v>
      </c>
      <c r="H68" s="4">
        <v>0</v>
      </c>
      <c r="I68" s="4">
        <v>0</v>
      </c>
      <c r="J68" s="3">
        <f t="shared" si="15"/>
        <v>180</v>
      </c>
      <c r="K68" s="4">
        <f>'[1]جدول 12'!D308</f>
        <v>45</v>
      </c>
      <c r="L68" s="4">
        <f>'[1]جدول 12'!D307</f>
        <v>135</v>
      </c>
      <c r="M68" s="3">
        <f t="shared" si="18"/>
        <v>92</v>
      </c>
      <c r="N68" s="3"/>
      <c r="O68" s="4">
        <f>'[1]جدول 12'!D306</f>
        <v>44</v>
      </c>
      <c r="P68" s="5">
        <f>'[1]جدول 12'!D305</f>
        <v>48</v>
      </c>
    </row>
    <row r="69" spans="1:16" ht="24.95" customHeight="1" x14ac:dyDescent="0.2">
      <c r="A69" s="28" t="s">
        <v>23</v>
      </c>
      <c r="B69" s="28"/>
      <c r="C69" s="3">
        <f t="shared" si="17"/>
        <v>338</v>
      </c>
      <c r="D69" s="3">
        <f t="shared" si="11"/>
        <v>0</v>
      </c>
      <c r="E69" s="4">
        <f t="shared" si="12"/>
        <v>51</v>
      </c>
      <c r="F69" s="4">
        <f t="shared" si="13"/>
        <v>287</v>
      </c>
      <c r="G69" s="4">
        <f t="shared" si="14"/>
        <v>0</v>
      </c>
      <c r="H69" s="4">
        <v>0</v>
      </c>
      <c r="I69" s="4">
        <v>0</v>
      </c>
      <c r="J69" s="3">
        <f t="shared" si="15"/>
        <v>280</v>
      </c>
      <c r="K69" s="4">
        <f>'[1]جدول 12'!D313</f>
        <v>43</v>
      </c>
      <c r="L69" s="4">
        <f>'[1]جدول 12'!D312</f>
        <v>237</v>
      </c>
      <c r="M69" s="3">
        <f t="shared" si="18"/>
        <v>58</v>
      </c>
      <c r="N69" s="3"/>
      <c r="O69" s="4">
        <f>'[1]جدول 12'!D311</f>
        <v>8</v>
      </c>
      <c r="P69" s="5">
        <f>'[1]جدول 12'!D310</f>
        <v>50</v>
      </c>
    </row>
    <row r="70" spans="1:16" ht="24.95" customHeight="1" x14ac:dyDescent="0.2">
      <c r="A70" s="28" t="s">
        <v>22</v>
      </c>
      <c r="B70" s="28"/>
      <c r="C70" s="3">
        <f t="shared" si="17"/>
        <v>106</v>
      </c>
      <c r="D70" s="3">
        <f t="shared" si="11"/>
        <v>0</v>
      </c>
      <c r="E70" s="4">
        <f t="shared" si="12"/>
        <v>20</v>
      </c>
      <c r="F70" s="4">
        <f t="shared" si="13"/>
        <v>86</v>
      </c>
      <c r="G70" s="4">
        <f t="shared" si="14"/>
        <v>0</v>
      </c>
      <c r="H70" s="4">
        <v>0</v>
      </c>
      <c r="I70" s="4">
        <v>0</v>
      </c>
      <c r="J70" s="3">
        <f t="shared" si="15"/>
        <v>98</v>
      </c>
      <c r="K70" s="4">
        <f>'[1]جدول 12'!D318</f>
        <v>19</v>
      </c>
      <c r="L70" s="4">
        <f>'[1]جدول 12'!D317</f>
        <v>79</v>
      </c>
      <c r="M70" s="3">
        <f t="shared" si="18"/>
        <v>8</v>
      </c>
      <c r="N70" s="3"/>
      <c r="O70" s="4">
        <f>'[1]جدول 12'!D316</f>
        <v>1</v>
      </c>
      <c r="P70" s="5">
        <f>'[1]جدول 12'!D315</f>
        <v>7</v>
      </c>
    </row>
    <row r="71" spans="1:16" ht="24.95" customHeight="1" x14ac:dyDescent="0.2">
      <c r="A71" s="28" t="s">
        <v>21</v>
      </c>
      <c r="B71" s="28"/>
      <c r="C71" s="3">
        <f t="shared" si="17"/>
        <v>198</v>
      </c>
      <c r="D71" s="3">
        <f t="shared" si="11"/>
        <v>0</v>
      </c>
      <c r="E71" s="4">
        <f t="shared" si="12"/>
        <v>27</v>
      </c>
      <c r="F71" s="4">
        <f t="shared" si="13"/>
        <v>171</v>
      </c>
      <c r="G71" s="4">
        <f t="shared" si="14"/>
        <v>0</v>
      </c>
      <c r="H71" s="4">
        <v>0</v>
      </c>
      <c r="I71" s="4">
        <v>0</v>
      </c>
      <c r="J71" s="3">
        <f t="shared" si="15"/>
        <v>164</v>
      </c>
      <c r="K71" s="4">
        <f>'[1]جدول 12'!D323</f>
        <v>23</v>
      </c>
      <c r="L71" s="4">
        <f>'[1]جدول 12'!D322</f>
        <v>141</v>
      </c>
      <c r="M71" s="3">
        <f t="shared" si="18"/>
        <v>34</v>
      </c>
      <c r="N71" s="3"/>
      <c r="O71" s="4">
        <f>'[1]جدول 12'!D321</f>
        <v>4</v>
      </c>
      <c r="P71" s="5">
        <f>'[1]جدول 12'!D320</f>
        <v>30</v>
      </c>
    </row>
    <row r="72" spans="1:16" ht="24.95" customHeight="1" x14ac:dyDescent="0.2">
      <c r="A72" s="28" t="s">
        <v>20</v>
      </c>
      <c r="B72" s="28"/>
      <c r="C72" s="3">
        <f t="shared" si="17"/>
        <v>46</v>
      </c>
      <c r="D72" s="3">
        <f t="shared" si="11"/>
        <v>0</v>
      </c>
      <c r="E72" s="4">
        <f t="shared" si="12"/>
        <v>15</v>
      </c>
      <c r="F72" s="4">
        <f t="shared" si="13"/>
        <v>31</v>
      </c>
      <c r="G72" s="4">
        <f t="shared" si="14"/>
        <v>0</v>
      </c>
      <c r="H72" s="4">
        <v>0</v>
      </c>
      <c r="I72" s="4">
        <v>0</v>
      </c>
      <c r="J72" s="3">
        <f t="shared" si="15"/>
        <v>36</v>
      </c>
      <c r="K72" s="4">
        <f>'[1]جدول 12'!D328</f>
        <v>12</v>
      </c>
      <c r="L72" s="4">
        <f>'[1]جدول 12'!D327</f>
        <v>24</v>
      </c>
      <c r="M72" s="3">
        <f t="shared" si="18"/>
        <v>10</v>
      </c>
      <c r="N72" s="3"/>
      <c r="O72" s="4">
        <f>'[1]جدول 12'!D326</f>
        <v>3</v>
      </c>
      <c r="P72" s="5">
        <f>'[1]جدول 12'!D325</f>
        <v>7</v>
      </c>
    </row>
    <row r="73" spans="1:16" ht="24.95" customHeight="1" x14ac:dyDescent="0.2">
      <c r="A73" s="28" t="s">
        <v>19</v>
      </c>
      <c r="B73" s="28"/>
      <c r="C73" s="3">
        <f t="shared" si="17"/>
        <v>68</v>
      </c>
      <c r="D73" s="3">
        <f t="shared" si="11"/>
        <v>0</v>
      </c>
      <c r="E73" s="4">
        <f t="shared" si="12"/>
        <v>10</v>
      </c>
      <c r="F73" s="4">
        <f t="shared" si="13"/>
        <v>58</v>
      </c>
      <c r="G73" s="4">
        <f t="shared" si="14"/>
        <v>0</v>
      </c>
      <c r="H73" s="4">
        <v>0</v>
      </c>
      <c r="I73" s="4">
        <v>0</v>
      </c>
      <c r="J73" s="3">
        <f t="shared" si="15"/>
        <v>41</v>
      </c>
      <c r="K73" s="4">
        <f>'[1]جدول 12'!D333</f>
        <v>6</v>
      </c>
      <c r="L73" s="4">
        <f>'[1]جدول 12'!D332</f>
        <v>35</v>
      </c>
      <c r="M73" s="3">
        <f t="shared" si="18"/>
        <v>27</v>
      </c>
      <c r="N73" s="3"/>
      <c r="O73" s="4">
        <f>'[1]جدول 12'!D331</f>
        <v>4</v>
      </c>
      <c r="P73" s="5">
        <f>'[1]جدول 12'!D330</f>
        <v>23</v>
      </c>
    </row>
    <row r="74" spans="1:16" ht="24.95" customHeight="1" x14ac:dyDescent="0.2">
      <c r="A74" s="28" t="s">
        <v>18</v>
      </c>
      <c r="B74" s="28"/>
      <c r="C74" s="3">
        <f t="shared" si="17"/>
        <v>400</v>
      </c>
      <c r="D74" s="3">
        <f t="shared" si="11"/>
        <v>0</v>
      </c>
      <c r="E74" s="4">
        <f t="shared" si="12"/>
        <v>55</v>
      </c>
      <c r="F74" s="4">
        <f t="shared" si="13"/>
        <v>345</v>
      </c>
      <c r="G74" s="4">
        <f t="shared" si="14"/>
        <v>0</v>
      </c>
      <c r="H74" s="4">
        <v>0</v>
      </c>
      <c r="I74" s="4">
        <v>0</v>
      </c>
      <c r="J74" s="3">
        <f t="shared" si="15"/>
        <v>272</v>
      </c>
      <c r="K74" s="4">
        <f>'[1]جدول 12'!D338</f>
        <v>31</v>
      </c>
      <c r="L74" s="4">
        <f>'[1]جدول 12'!D337</f>
        <v>241</v>
      </c>
      <c r="M74" s="3">
        <f t="shared" si="18"/>
        <v>128</v>
      </c>
      <c r="N74" s="3"/>
      <c r="O74" s="4">
        <f>'[1]جدول 12'!D336</f>
        <v>24</v>
      </c>
      <c r="P74" s="5">
        <f>'[1]جدول 12'!D335</f>
        <v>104</v>
      </c>
    </row>
    <row r="75" spans="1:16" ht="24.95" customHeight="1" x14ac:dyDescent="0.2">
      <c r="A75" s="28" t="s">
        <v>17</v>
      </c>
      <c r="B75" s="28"/>
      <c r="C75" s="3">
        <f t="shared" si="17"/>
        <v>30</v>
      </c>
      <c r="D75" s="3">
        <f t="shared" si="11"/>
        <v>0</v>
      </c>
      <c r="E75" s="4">
        <f t="shared" si="12"/>
        <v>14</v>
      </c>
      <c r="F75" s="4">
        <f t="shared" si="13"/>
        <v>16</v>
      </c>
      <c r="G75" s="4">
        <f t="shared" si="14"/>
        <v>0</v>
      </c>
      <c r="H75" s="4">
        <v>0</v>
      </c>
      <c r="I75" s="4">
        <v>0</v>
      </c>
      <c r="J75" s="3">
        <f t="shared" si="15"/>
        <v>17</v>
      </c>
      <c r="K75" s="4">
        <f>'[1]جدول 12'!D350</f>
        <v>7</v>
      </c>
      <c r="L75" s="4">
        <f>'[1]جدول 12'!D349</f>
        <v>10</v>
      </c>
      <c r="M75" s="3">
        <f t="shared" si="18"/>
        <v>13</v>
      </c>
      <c r="N75" s="3"/>
      <c r="O75" s="4">
        <f>'[1]جدول 12'!D348</f>
        <v>7</v>
      </c>
      <c r="P75" s="5">
        <f>'[1]جدول 12'!D347</f>
        <v>6</v>
      </c>
    </row>
    <row r="76" spans="1:16" ht="24.95" customHeight="1" x14ac:dyDescent="0.2">
      <c r="A76" s="28" t="s">
        <v>16</v>
      </c>
      <c r="B76" s="28"/>
      <c r="C76" s="3">
        <f t="shared" si="17"/>
        <v>1244</v>
      </c>
      <c r="D76" s="3">
        <f t="shared" si="11"/>
        <v>0</v>
      </c>
      <c r="E76" s="4">
        <f>SUM(O76+K76+H76)</f>
        <v>222</v>
      </c>
      <c r="F76" s="4">
        <f>SUM(P76+L76+I76)</f>
        <v>1022</v>
      </c>
      <c r="G76" s="4">
        <f t="shared" si="14"/>
        <v>0</v>
      </c>
      <c r="H76" s="4">
        <f>'[1]جدول 12'!D367</f>
        <v>0</v>
      </c>
      <c r="I76" s="4">
        <f>'[1]جدول 12'!D366</f>
        <v>0</v>
      </c>
      <c r="J76" s="3">
        <f t="shared" si="15"/>
        <v>1091</v>
      </c>
      <c r="K76" s="4">
        <f>'[1]جدول 12'!D355</f>
        <v>174</v>
      </c>
      <c r="L76" s="4">
        <f>'[1]جدول 12'!D354</f>
        <v>917</v>
      </c>
      <c r="M76" s="3">
        <f t="shared" si="18"/>
        <v>153</v>
      </c>
      <c r="N76" s="3"/>
      <c r="O76" s="4">
        <f>'[1]جدول 12'!D353</f>
        <v>48</v>
      </c>
      <c r="P76" s="5">
        <f>'[1]جدول 12'!D352</f>
        <v>105</v>
      </c>
    </row>
    <row r="77" spans="1:16" ht="24.95" customHeight="1" x14ac:dyDescent="0.2">
      <c r="A77" s="29" t="s">
        <v>15</v>
      </c>
      <c r="B77" s="29"/>
      <c r="C77" s="11">
        <f>SUM(M77+J77+G77)</f>
        <v>8826</v>
      </c>
      <c r="D77" s="3">
        <f t="shared" si="11"/>
        <v>4</v>
      </c>
      <c r="E77" s="11">
        <f t="shared" ref="E77:P77" si="19">SUM(E14:E52,E58:E76)</f>
        <v>2654</v>
      </c>
      <c r="F77" s="11">
        <f t="shared" si="19"/>
        <v>6168</v>
      </c>
      <c r="G77" s="11">
        <f t="shared" si="19"/>
        <v>0</v>
      </c>
      <c r="H77" s="11">
        <f t="shared" si="19"/>
        <v>0</v>
      </c>
      <c r="I77" s="11">
        <f t="shared" si="19"/>
        <v>0</v>
      </c>
      <c r="J77" s="11">
        <f t="shared" si="19"/>
        <v>6279</v>
      </c>
      <c r="K77" s="11">
        <f t="shared" si="19"/>
        <v>1611</v>
      </c>
      <c r="L77" s="11">
        <f t="shared" si="19"/>
        <v>4668</v>
      </c>
      <c r="M77" s="11">
        <f t="shared" si="19"/>
        <v>2547</v>
      </c>
      <c r="N77" s="11">
        <f t="shared" si="19"/>
        <v>4</v>
      </c>
      <c r="O77" s="11">
        <f t="shared" si="19"/>
        <v>1043</v>
      </c>
      <c r="P77" s="11">
        <f t="shared" si="19"/>
        <v>1500</v>
      </c>
    </row>
    <row r="78" spans="1:16" ht="24.95" customHeight="1" x14ac:dyDescent="0.2">
      <c r="A78" s="24" t="s">
        <v>14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</row>
    <row r="79" spans="1:16" ht="20.100000000000001" customHeight="1" x14ac:dyDescent="0.2">
      <c r="A79" s="14" t="s">
        <v>13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ht="20.100000000000001" customHeight="1" x14ac:dyDescent="0.2">
      <c r="A80" s="15" t="s">
        <v>96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24.95" customHeight="1" x14ac:dyDescent="0.2">
      <c r="A81" s="16" t="s">
        <v>12</v>
      </c>
      <c r="B81" s="16"/>
      <c r="C81" s="18" t="s">
        <v>92</v>
      </c>
      <c r="D81" s="18"/>
      <c r="E81" s="18"/>
      <c r="F81" s="18"/>
      <c r="G81" s="18" t="s">
        <v>91</v>
      </c>
      <c r="H81" s="18"/>
      <c r="I81" s="18"/>
      <c r="J81" s="18" t="s">
        <v>90</v>
      </c>
      <c r="K81" s="18"/>
      <c r="L81" s="18"/>
      <c r="M81" s="18" t="s">
        <v>87</v>
      </c>
      <c r="N81" s="18"/>
      <c r="O81" s="18"/>
      <c r="P81" s="18"/>
    </row>
    <row r="82" spans="1:16" ht="24.95" customHeight="1" x14ac:dyDescent="0.2">
      <c r="A82" s="12" t="s">
        <v>11</v>
      </c>
      <c r="B82" s="7" t="s">
        <v>10</v>
      </c>
      <c r="C82" s="9" t="s">
        <v>93</v>
      </c>
      <c r="D82" s="13" t="s">
        <v>86</v>
      </c>
      <c r="E82" s="9" t="s">
        <v>82</v>
      </c>
      <c r="F82" s="9" t="s">
        <v>95</v>
      </c>
      <c r="G82" s="9" t="s">
        <v>84</v>
      </c>
      <c r="H82" s="9" t="s">
        <v>82</v>
      </c>
      <c r="I82" s="9" t="s">
        <v>80</v>
      </c>
      <c r="J82" s="9" t="s">
        <v>84</v>
      </c>
      <c r="K82" s="9" t="s">
        <v>82</v>
      </c>
      <c r="L82" s="9" t="s">
        <v>80</v>
      </c>
      <c r="M82" s="9" t="s">
        <v>94</v>
      </c>
      <c r="N82" s="13" t="s">
        <v>86</v>
      </c>
      <c r="O82" s="9" t="s">
        <v>82</v>
      </c>
      <c r="P82" s="9" t="s">
        <v>95</v>
      </c>
    </row>
    <row r="83" spans="1:16" ht="24.95" customHeight="1" x14ac:dyDescent="0.2">
      <c r="A83" s="30" t="s">
        <v>9</v>
      </c>
      <c r="B83" s="30"/>
      <c r="C83" s="1">
        <f t="shared" ref="C83:C92" si="20">SUM(M83+J83+I83)</f>
        <v>223</v>
      </c>
      <c r="D83" s="1"/>
      <c r="E83" s="2">
        <f t="shared" ref="E83:E92" si="21">SUM(O83+K83)</f>
        <v>32</v>
      </c>
      <c r="F83" s="2">
        <f t="shared" ref="F83:F92" si="22">SUM(P83+L83)</f>
        <v>191</v>
      </c>
      <c r="G83" s="2">
        <f t="shared" ref="G83:G92" si="23">SUM(H83:I83)</f>
        <v>0</v>
      </c>
      <c r="H83" s="2">
        <v>0</v>
      </c>
      <c r="I83" s="2">
        <v>0</v>
      </c>
      <c r="J83" s="1">
        <f t="shared" ref="J83:J92" si="24">SUM(K83:L83)</f>
        <v>144</v>
      </c>
      <c r="K83" s="2">
        <f>'[1]جدول 12'!D380</f>
        <v>18</v>
      </c>
      <c r="L83" s="2">
        <f>'[1]جدول 12'!D379</f>
        <v>126</v>
      </c>
      <c r="M83" s="1">
        <f t="shared" ref="M83:M92" si="25">SUM(O83:P83)</f>
        <v>79</v>
      </c>
      <c r="N83" s="1"/>
      <c r="O83" s="2">
        <f>'[1]جدول 12'!D378</f>
        <v>14</v>
      </c>
      <c r="P83" s="2">
        <f>'[1]جدول 12'!D377</f>
        <v>65</v>
      </c>
    </row>
    <row r="84" spans="1:16" ht="24.95" customHeight="1" x14ac:dyDescent="0.2">
      <c r="A84" s="30" t="s">
        <v>8</v>
      </c>
      <c r="B84" s="30"/>
      <c r="C84" s="1">
        <f t="shared" si="20"/>
        <v>522</v>
      </c>
      <c r="D84" s="1"/>
      <c r="E84" s="2">
        <f t="shared" si="21"/>
        <v>73</v>
      </c>
      <c r="F84" s="2">
        <f t="shared" si="22"/>
        <v>449</v>
      </c>
      <c r="G84" s="2">
        <f t="shared" si="23"/>
        <v>0</v>
      </c>
      <c r="H84" s="2">
        <v>0</v>
      </c>
      <c r="I84" s="2">
        <v>0</v>
      </c>
      <c r="J84" s="1">
        <f t="shared" si="24"/>
        <v>375</v>
      </c>
      <c r="K84" s="2">
        <f>'[1]جدول 12'!D385</f>
        <v>55</v>
      </c>
      <c r="L84" s="2">
        <f>'[1]جدول 12'!D384</f>
        <v>320</v>
      </c>
      <c r="M84" s="1">
        <f t="shared" si="25"/>
        <v>147</v>
      </c>
      <c r="N84" s="1"/>
      <c r="O84" s="2">
        <f>'[1]جدول 12'!D383</f>
        <v>18</v>
      </c>
      <c r="P84" s="2">
        <f>'[1]جدول 12'!D382</f>
        <v>129</v>
      </c>
    </row>
    <row r="85" spans="1:16" ht="24.95" customHeight="1" x14ac:dyDescent="0.2">
      <c r="A85" s="30" t="s">
        <v>7</v>
      </c>
      <c r="B85" s="30"/>
      <c r="C85" s="1">
        <f t="shared" si="20"/>
        <v>36</v>
      </c>
      <c r="D85" s="1"/>
      <c r="E85" s="2">
        <f t="shared" si="21"/>
        <v>4</v>
      </c>
      <c r="F85" s="2">
        <f t="shared" si="22"/>
        <v>32</v>
      </c>
      <c r="G85" s="2">
        <f t="shared" si="23"/>
        <v>0</v>
      </c>
      <c r="H85" s="2">
        <v>0</v>
      </c>
      <c r="I85" s="2">
        <v>0</v>
      </c>
      <c r="J85" s="1">
        <f t="shared" si="24"/>
        <v>25</v>
      </c>
      <c r="K85" s="2">
        <f>'[1]جدول 12'!D390</f>
        <v>0</v>
      </c>
      <c r="L85" s="2">
        <f>'[1]جدول 12'!D389</f>
        <v>25</v>
      </c>
      <c r="M85" s="1">
        <f t="shared" si="25"/>
        <v>11</v>
      </c>
      <c r="N85" s="1"/>
      <c r="O85" s="2">
        <f>'[1]جدول 12'!D388</f>
        <v>4</v>
      </c>
      <c r="P85" s="2">
        <f>'[1]جدول 12'!D387</f>
        <v>7</v>
      </c>
    </row>
    <row r="86" spans="1:16" ht="24.95" customHeight="1" x14ac:dyDescent="0.2">
      <c r="A86" s="30" t="s">
        <v>6</v>
      </c>
      <c r="B86" s="30"/>
      <c r="C86" s="1">
        <f t="shared" si="20"/>
        <v>5</v>
      </c>
      <c r="D86" s="1"/>
      <c r="E86" s="2">
        <f t="shared" si="21"/>
        <v>2</v>
      </c>
      <c r="F86" s="2">
        <f t="shared" si="22"/>
        <v>3</v>
      </c>
      <c r="G86" s="2">
        <f t="shared" si="23"/>
        <v>0</v>
      </c>
      <c r="H86" s="2">
        <v>0</v>
      </c>
      <c r="I86" s="2">
        <v>0</v>
      </c>
      <c r="J86" s="1">
        <f t="shared" si="24"/>
        <v>3</v>
      </c>
      <c r="K86" s="2">
        <f>'[1]جدول 12'!D395</f>
        <v>1</v>
      </c>
      <c r="L86" s="2">
        <f>'[1]جدول 12'!D394</f>
        <v>2</v>
      </c>
      <c r="M86" s="1">
        <f t="shared" si="25"/>
        <v>2</v>
      </c>
      <c r="N86" s="1"/>
      <c r="O86" s="2">
        <f>'[1]جدول 12'!D393</f>
        <v>1</v>
      </c>
      <c r="P86" s="2">
        <f>'[1]جدول 12'!D392</f>
        <v>1</v>
      </c>
    </row>
    <row r="87" spans="1:16" ht="24.95" customHeight="1" x14ac:dyDescent="0.2">
      <c r="A87" s="30" t="s">
        <v>5</v>
      </c>
      <c r="B87" s="30"/>
      <c r="C87" s="1">
        <f t="shared" si="20"/>
        <v>141</v>
      </c>
      <c r="D87" s="1"/>
      <c r="E87" s="2">
        <f t="shared" si="21"/>
        <v>26</v>
      </c>
      <c r="F87" s="2">
        <f t="shared" si="22"/>
        <v>115</v>
      </c>
      <c r="G87" s="2">
        <f t="shared" si="23"/>
        <v>0</v>
      </c>
      <c r="H87" s="2">
        <v>0</v>
      </c>
      <c r="I87" s="2">
        <v>0</v>
      </c>
      <c r="J87" s="1">
        <f t="shared" si="24"/>
        <v>138</v>
      </c>
      <c r="K87" s="2">
        <f>'[1]جدول 12'!D409</f>
        <v>24</v>
      </c>
      <c r="L87" s="2">
        <f>'[1]جدول 12'!D408</f>
        <v>114</v>
      </c>
      <c r="M87" s="1">
        <f t="shared" si="25"/>
        <v>3</v>
      </c>
      <c r="N87" s="1"/>
      <c r="O87" s="2">
        <f>'[1]جدول 12'!D407</f>
        <v>2</v>
      </c>
      <c r="P87" s="2">
        <f>'[1]جدول 12'!D406</f>
        <v>1</v>
      </c>
    </row>
    <row r="88" spans="1:16" ht="24.95" customHeight="1" x14ac:dyDescent="0.2">
      <c r="A88" s="30" t="s">
        <v>4</v>
      </c>
      <c r="B88" s="30"/>
      <c r="C88" s="1">
        <f t="shared" si="20"/>
        <v>22</v>
      </c>
      <c r="D88" s="1"/>
      <c r="E88" s="2">
        <f t="shared" si="21"/>
        <v>4</v>
      </c>
      <c r="F88" s="2">
        <f t="shared" si="22"/>
        <v>18</v>
      </c>
      <c r="G88" s="2">
        <f t="shared" si="23"/>
        <v>0</v>
      </c>
      <c r="H88" s="2">
        <v>0</v>
      </c>
      <c r="I88" s="2">
        <v>0</v>
      </c>
      <c r="J88" s="1">
        <f t="shared" si="24"/>
        <v>19</v>
      </c>
      <c r="K88" s="2">
        <f>'[1]جدول 12'!D414</f>
        <v>3</v>
      </c>
      <c r="L88" s="2">
        <f>'[1]جدول 12'!D413</f>
        <v>16</v>
      </c>
      <c r="M88" s="1">
        <f t="shared" si="25"/>
        <v>3</v>
      </c>
      <c r="N88" s="1"/>
      <c r="O88" s="2">
        <f>'[1]جدول 12'!D412</f>
        <v>1</v>
      </c>
      <c r="P88" s="2">
        <f>'[1]جدول 12'!D411</f>
        <v>2</v>
      </c>
    </row>
    <row r="89" spans="1:16" ht="24.95" customHeight="1" x14ac:dyDescent="0.2">
      <c r="A89" s="30" t="s">
        <v>3</v>
      </c>
      <c r="B89" s="30"/>
      <c r="C89" s="1">
        <f t="shared" si="20"/>
        <v>136</v>
      </c>
      <c r="D89" s="1"/>
      <c r="E89" s="2">
        <f t="shared" si="21"/>
        <v>22</v>
      </c>
      <c r="F89" s="2">
        <f t="shared" si="22"/>
        <v>114</v>
      </c>
      <c r="G89" s="2">
        <f t="shared" si="23"/>
        <v>0</v>
      </c>
      <c r="H89" s="2">
        <v>0</v>
      </c>
      <c r="I89" s="2">
        <v>0</v>
      </c>
      <c r="J89" s="1">
        <f t="shared" si="24"/>
        <v>131</v>
      </c>
      <c r="K89" s="2">
        <f>'[1]جدول 12'!D419</f>
        <v>21</v>
      </c>
      <c r="L89" s="2">
        <f>'[1]جدول 12'!D418</f>
        <v>110</v>
      </c>
      <c r="M89" s="1">
        <f t="shared" si="25"/>
        <v>5</v>
      </c>
      <c r="N89" s="1"/>
      <c r="O89" s="2">
        <f>'[1]جدول 12'!D417</f>
        <v>1</v>
      </c>
      <c r="P89" s="2">
        <f>'[1]جدول 12'!D416</f>
        <v>4</v>
      </c>
    </row>
    <row r="90" spans="1:16" ht="24.95" customHeight="1" x14ac:dyDescent="0.2">
      <c r="A90" s="30" t="s">
        <v>2</v>
      </c>
      <c r="B90" s="30"/>
      <c r="C90" s="1">
        <f t="shared" si="20"/>
        <v>21</v>
      </c>
      <c r="D90" s="1"/>
      <c r="E90" s="2">
        <f t="shared" si="21"/>
        <v>10</v>
      </c>
      <c r="F90" s="2">
        <f t="shared" si="22"/>
        <v>11</v>
      </c>
      <c r="G90" s="2">
        <f t="shared" si="23"/>
        <v>0</v>
      </c>
      <c r="H90" s="2">
        <v>0</v>
      </c>
      <c r="I90" s="2">
        <v>0</v>
      </c>
      <c r="J90" s="1">
        <f t="shared" si="24"/>
        <v>18</v>
      </c>
      <c r="K90" s="2">
        <f>'[1]جدول 12'!D424</f>
        <v>9</v>
      </c>
      <c r="L90" s="2">
        <f>'[1]جدول 12'!D423</f>
        <v>9</v>
      </c>
      <c r="M90" s="1">
        <f t="shared" si="25"/>
        <v>3</v>
      </c>
      <c r="N90" s="1"/>
      <c r="O90" s="2">
        <f>'[1]جدول 12'!D422</f>
        <v>1</v>
      </c>
      <c r="P90" s="2">
        <f>'[1]جدول 12'!D421</f>
        <v>2</v>
      </c>
    </row>
    <row r="91" spans="1:16" ht="24.95" customHeight="1" x14ac:dyDescent="0.2">
      <c r="A91" s="30" t="s">
        <v>1</v>
      </c>
      <c r="B91" s="30"/>
      <c r="C91" s="1">
        <f t="shared" si="20"/>
        <v>50</v>
      </c>
      <c r="D91" s="1"/>
      <c r="E91" s="2">
        <f t="shared" si="21"/>
        <v>8</v>
      </c>
      <c r="F91" s="2">
        <f t="shared" si="22"/>
        <v>42</v>
      </c>
      <c r="G91" s="2">
        <f t="shared" si="23"/>
        <v>0</v>
      </c>
      <c r="H91" s="2">
        <v>0</v>
      </c>
      <c r="I91" s="2">
        <v>0</v>
      </c>
      <c r="J91" s="1">
        <f t="shared" si="24"/>
        <v>39</v>
      </c>
      <c r="K91" s="2">
        <f>'[1]جدول 12'!D429</f>
        <v>6</v>
      </c>
      <c r="L91" s="2">
        <f>'[1]جدول 12'!D428</f>
        <v>33</v>
      </c>
      <c r="M91" s="1">
        <f t="shared" si="25"/>
        <v>11</v>
      </c>
      <c r="N91" s="1"/>
      <c r="O91" s="2">
        <f>'[1]جدول 12'!D427</f>
        <v>2</v>
      </c>
      <c r="P91" s="2">
        <f>'[1]جدول 12'!D426</f>
        <v>9</v>
      </c>
    </row>
    <row r="92" spans="1:16" ht="24.95" customHeight="1" x14ac:dyDescent="0.2">
      <c r="A92" s="29" t="s">
        <v>0</v>
      </c>
      <c r="B92" s="29"/>
      <c r="C92" s="1">
        <f t="shared" si="20"/>
        <v>1156</v>
      </c>
      <c r="D92" s="1"/>
      <c r="E92" s="1">
        <f t="shared" si="21"/>
        <v>181</v>
      </c>
      <c r="F92" s="1">
        <f t="shared" si="22"/>
        <v>975</v>
      </c>
      <c r="G92" s="1">
        <f t="shared" si="23"/>
        <v>0</v>
      </c>
      <c r="H92" s="1">
        <v>0</v>
      </c>
      <c r="I92" s="1">
        <f>SUM(I83:I91)</f>
        <v>0</v>
      </c>
      <c r="J92" s="1">
        <f t="shared" si="24"/>
        <v>892</v>
      </c>
      <c r="K92" s="1">
        <f>SUM(K83:K91)</f>
        <v>137</v>
      </c>
      <c r="L92" s="1">
        <f>SUM(L83:L91)</f>
        <v>755</v>
      </c>
      <c r="M92" s="1">
        <f t="shared" si="25"/>
        <v>264</v>
      </c>
      <c r="N92" s="1"/>
      <c r="O92" s="1">
        <f>SUM(O83:O91)</f>
        <v>44</v>
      </c>
      <c r="P92" s="1">
        <f>SUM(P83:P91)</f>
        <v>220</v>
      </c>
    </row>
  </sheetData>
  <mergeCells count="94">
    <mergeCell ref="A88:B88"/>
    <mergeCell ref="A1:P8"/>
    <mergeCell ref="A9:P9"/>
    <mergeCell ref="A92:B92"/>
    <mergeCell ref="A89:B89"/>
    <mergeCell ref="A90:B90"/>
    <mergeCell ref="A91:B91"/>
    <mergeCell ref="A83:B83"/>
    <mergeCell ref="A84:B84"/>
    <mergeCell ref="A85:B85"/>
    <mergeCell ref="A86:B86"/>
    <mergeCell ref="A87:B87"/>
    <mergeCell ref="A79:P79"/>
    <mergeCell ref="A80:P80"/>
    <mergeCell ref="A81:B81"/>
    <mergeCell ref="C81:F81"/>
    <mergeCell ref="G81:I81"/>
    <mergeCell ref="J81:L81"/>
    <mergeCell ref="M81:P81"/>
    <mergeCell ref="A73:B73"/>
    <mergeCell ref="A74:B74"/>
    <mergeCell ref="A75:B75"/>
    <mergeCell ref="A76:B76"/>
    <mergeCell ref="A77:B77"/>
    <mergeCell ref="A78:P78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4:P54"/>
    <mergeCell ref="A55:P55"/>
    <mergeCell ref="A56:B56"/>
    <mergeCell ref="C56:F56"/>
    <mergeCell ref="G56:I56"/>
    <mergeCell ref="J56:L56"/>
    <mergeCell ref="M56:P56"/>
    <mergeCell ref="A49:B49"/>
    <mergeCell ref="A50:B50"/>
    <mergeCell ref="A51:B51"/>
    <mergeCell ref="A52:B52"/>
    <mergeCell ref="A53:P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0:P10"/>
    <mergeCell ref="A11:P11"/>
    <mergeCell ref="A12:B12"/>
    <mergeCell ref="C12:F12"/>
    <mergeCell ref="G12:I12"/>
    <mergeCell ref="J12:L12"/>
    <mergeCell ref="M12:P12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TWUZXU4UYYY7-944396957-36315</_dlc_DocId>
    <_dlc_DocIdUrl xmlns="a5cd8edf-193d-454e-be79-0a753d5be6e1">
      <Url>http://localhost/_layouts/15/DocIdRedir.aspx?ID=TWUZXU4UYYY7-944396957-36315</Url>
      <Description>TWUZXU4UYYY7-944396957-36315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2011F81-CF8A-4CB2-B921-8D9416A4F1EC}"/>
</file>

<file path=customXml/itemProps2.xml><?xml version="1.0" encoding="utf-8"?>
<ds:datastoreItem xmlns:ds="http://schemas.openxmlformats.org/officeDocument/2006/customXml" ds:itemID="{8C3E7EB5-511D-4D72-BCF5-79F16822D2FE}"/>
</file>

<file path=customXml/itemProps3.xml><?xml version="1.0" encoding="utf-8"?>
<ds:datastoreItem xmlns:ds="http://schemas.openxmlformats.org/officeDocument/2006/customXml" ds:itemID="{60559FFB-002F-42B6-A7B0-EB6AB5F0D75B}"/>
</file>

<file path=customXml/itemProps4.xml><?xml version="1.0" encoding="utf-8"?>
<ds:datastoreItem xmlns:ds="http://schemas.openxmlformats.org/officeDocument/2006/customXml" ds:itemID="{245EF4E5-42AE-4838-8FEA-E3851A2BA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Varunendra Verma</dc:creator>
  <cp:lastModifiedBy>Varunendra Verma</cp:lastModifiedBy>
  <cp:lastPrinted>2020-11-27T15:47:01Z</cp:lastPrinted>
  <dcterms:created xsi:type="dcterms:W3CDTF">2020-11-24T07:29:23Z</dcterms:created>
  <dcterms:modified xsi:type="dcterms:W3CDTF">2020-12-28T15:22:10Z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2691591f-4d6f-47aa-b10d-7812588dff33</vt:lpwstr>
  </property>
</Properties>
</file>